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eptagriculture.sharepoint.com/teams/DCCEEW-DSaD/Shared Documents/Web Pubs/Water quality/"/>
    </mc:Choice>
  </mc:AlternateContent>
  <xr:revisionPtr revIDLastSave="0" documentId="8_{6536A50F-72AF-4B9B-8867-0D477E5054FB}" xr6:coauthVersionLast="47" xr6:coauthVersionMax="47" xr10:uidLastSave="{00000000-0000-0000-0000-000000000000}"/>
  <bookViews>
    <workbookView xWindow="6600" yWindow="1020" windowWidth="21600" windowHeight="11295" xr2:uid="{00000000-000D-0000-FFFF-FFFF00000000}"/>
  </bookViews>
  <sheets>
    <sheet name="Nitrate - soft water" sheetId="3" r:id="rId1"/>
    <sheet name="Nitrate - moderately hard water" sheetId="4" r:id="rId2"/>
    <sheet name="Nitrate - hard water" sheetId="5" r:id="rId3"/>
    <sheet name="Nitrate - no hardness reported" sheetId="6" r:id="rId4"/>
    <sheet name="References" sheetId="7" r:id="rId5"/>
  </sheets>
  <definedNames>
    <definedName name="_xlnm._FilterDatabase" localSheetId="2" hidden="1">'Nitrate - hard water'!$A$10:$AZ$56</definedName>
    <definedName name="_xlnm._FilterDatabase" localSheetId="1" hidden="1">'Nitrate - moderately hard water'!$A$10:$AZ$82</definedName>
    <definedName name="_xlnm._FilterDatabase" localSheetId="3" hidden="1">'Nitrate - no hardness reported'!$A$9:$AZ$18</definedName>
    <definedName name="_xlnm._FilterDatabase" localSheetId="0" hidden="1">'Nitrate - soft water'!$A$10:$AZ$176</definedName>
    <definedName name="_xlnm.Print_Area" localSheetId="2">'Nitrate - hard water'!$A$8:$AW$55</definedName>
    <definedName name="_xlnm.Print_Area" localSheetId="1">'Nitrate - moderately hard water'!$A$8:$AW$81</definedName>
    <definedName name="_xlnm.Print_Area" localSheetId="3">'Nitrate - no hardness reported'!$A$7:$AW$9</definedName>
    <definedName name="_xlnm.Print_Area" localSheetId="0">'Nitrate - soft water'!$A$8:$AW$158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8" i="4" l="1"/>
  <c r="AV48" i="4" s="1"/>
  <c r="AW48" i="4" s="1"/>
  <c r="AW17" i="3" l="1"/>
  <c r="AV17" i="3"/>
  <c r="AU17" i="3"/>
  <c r="AT54" i="5"/>
  <c r="AV54" i="5" s="1"/>
  <c r="AW54" i="5" s="1"/>
  <c r="AT23" i="5"/>
  <c r="AV23" i="5" s="1"/>
  <c r="AT53" i="5"/>
  <c r="AV53" i="5" s="1"/>
  <c r="AW53" i="5" s="1"/>
  <c r="AT50" i="5" l="1"/>
  <c r="AV50" i="5" s="1"/>
  <c r="AW50" i="5" s="1"/>
  <c r="AT52" i="5"/>
  <c r="AV52" i="5" s="1"/>
  <c r="AW52" i="5" s="1"/>
  <c r="AK51" i="5"/>
  <c r="AT51" i="5" s="1"/>
  <c r="AW51" i="5" l="1"/>
  <c r="AV51" i="5"/>
  <c r="AT52" i="3"/>
  <c r="AV52" i="3" s="1"/>
  <c r="AT18" i="3"/>
  <c r="AT17" i="3"/>
  <c r="AT12" i="3"/>
  <c r="AT13" i="3"/>
  <c r="AT11" i="3"/>
  <c r="AV62" i="4"/>
  <c r="AT61" i="4"/>
  <c r="AV61" i="4" s="1"/>
  <c r="AT27" i="5"/>
  <c r="AV27" i="5" s="1"/>
  <c r="AW27" i="5" s="1"/>
  <c r="AI27" i="5"/>
  <c r="AT59" i="4"/>
  <c r="AV59" i="4" s="1"/>
  <c r="AT55" i="4"/>
  <c r="AV55" i="4" s="1"/>
  <c r="AW55" i="4" s="1"/>
  <c r="AT79" i="4"/>
  <c r="AV79" i="4" s="1"/>
  <c r="AW79" i="4" s="1"/>
  <c r="V54" i="3" l="1"/>
  <c r="AF54" i="3" s="1"/>
  <c r="V53" i="3"/>
  <c r="AF53" i="3" s="1"/>
  <c r="AT30" i="3"/>
  <c r="AV30" i="3" s="1"/>
  <c r="AW30" i="3" s="1"/>
  <c r="AI18" i="3" l="1"/>
  <c r="AI17" i="3"/>
  <c r="AO23" i="3"/>
  <c r="AL23" i="3"/>
  <c r="AK23" i="3"/>
  <c r="AT23" i="3" s="1"/>
  <c r="AV23" i="3" s="1"/>
  <c r="AF23" i="3"/>
  <c r="AI23" i="3" s="1"/>
  <c r="AO22" i="3"/>
  <c r="AL22" i="3"/>
  <c r="AK22" i="3"/>
  <c r="AT22" i="3" s="1"/>
  <c r="AF22" i="3"/>
  <c r="AI22" i="3" s="1"/>
  <c r="AO21" i="3"/>
  <c r="AL21" i="3"/>
  <c r="AK21" i="3"/>
  <c r="AT21" i="3" s="1"/>
  <c r="AF21" i="3"/>
  <c r="AI21" i="3" s="1"/>
  <c r="AT49" i="4"/>
  <c r="AV49" i="4" s="1"/>
  <c r="AI49" i="4"/>
  <c r="AT47" i="4"/>
  <c r="AV47" i="4" s="1"/>
  <c r="AI47" i="4"/>
  <c r="AI46" i="4"/>
  <c r="AT31" i="4"/>
  <c r="AV31" i="4" s="1"/>
  <c r="AI31" i="4"/>
  <c r="AT30" i="4"/>
  <c r="AV30" i="4" s="1"/>
  <c r="AI30" i="4"/>
  <c r="AT29" i="4"/>
  <c r="AV29" i="4" s="1"/>
  <c r="AI29" i="4"/>
  <c r="AI28" i="4"/>
  <c r="AI27" i="4"/>
  <c r="AI26" i="4"/>
  <c r="AK20" i="4"/>
  <c r="AI20" i="4"/>
  <c r="AI47" i="5"/>
  <c r="AI46" i="5"/>
  <c r="AQ17" i="6" l="1"/>
  <c r="AO17" i="6"/>
  <c r="AL17" i="6"/>
  <c r="AF17" i="6"/>
  <c r="AK17" i="6" s="1"/>
  <c r="AT17" i="6" s="1"/>
  <c r="AV17" i="6" s="1"/>
  <c r="AW17" i="6" s="1"/>
  <c r="V17" i="6"/>
  <c r="AI16" i="6"/>
  <c r="AK16" i="6" s="1"/>
  <c r="AI15" i="6"/>
  <c r="AK15" i="6" s="1"/>
  <c r="AI14" i="6"/>
  <c r="V14" i="6"/>
  <c r="AK14" i="6" s="1"/>
  <c r="AL13" i="6"/>
  <c r="AK13" i="6"/>
  <c r="AT13" i="6" s="1"/>
  <c r="AV13" i="6" s="1"/>
  <c r="AW13" i="6" s="1"/>
  <c r="AF13" i="6"/>
  <c r="AI13" i="6" s="1"/>
  <c r="AL12" i="6"/>
  <c r="AK12" i="6"/>
  <c r="AT12" i="6" s="1"/>
  <c r="AV12" i="6" s="1"/>
  <c r="AF12" i="6"/>
  <c r="AI12" i="6" s="1"/>
  <c r="AT11" i="6"/>
  <c r="AW11" i="6" s="1"/>
  <c r="AI11" i="6"/>
  <c r="AT10" i="6"/>
  <c r="AV10" i="6" s="1"/>
  <c r="AL10" i="6"/>
  <c r="AI10" i="6"/>
  <c r="AI26" i="5"/>
  <c r="AT26" i="5" s="1"/>
  <c r="AV26" i="5" s="1"/>
  <c r="AI25" i="5"/>
  <c r="AI24" i="5"/>
  <c r="AI31" i="5"/>
  <c r="AI30" i="5"/>
  <c r="AI23" i="5"/>
  <c r="AI22" i="5"/>
  <c r="AI21" i="5"/>
  <c r="AI29" i="5"/>
  <c r="AI28" i="5"/>
  <c r="AI48" i="5"/>
  <c r="AT45" i="5"/>
  <c r="AI45" i="5"/>
  <c r="AT44" i="5"/>
  <c r="AV44" i="5" s="1"/>
  <c r="AW44" i="5" s="1"/>
  <c r="AI44" i="5"/>
  <c r="AT43" i="5"/>
  <c r="AI43" i="5"/>
  <c r="AI42" i="5"/>
  <c r="AI41" i="5"/>
  <c r="AI40" i="5"/>
  <c r="AT56" i="5"/>
  <c r="AV56" i="5" s="1"/>
  <c r="AW56" i="5" s="1"/>
  <c r="AI56" i="5"/>
  <c r="AI39" i="5"/>
  <c r="AI38" i="5"/>
  <c r="AI37" i="5"/>
  <c r="AT36" i="5"/>
  <c r="AV36" i="5" s="1"/>
  <c r="AW36" i="5" s="1"/>
  <c r="AI36" i="5"/>
  <c r="AI35" i="5"/>
  <c r="AT55" i="5"/>
  <c r="AV55" i="5" s="1"/>
  <c r="AW55" i="5" s="1"/>
  <c r="AI55" i="5"/>
  <c r="AL49" i="5"/>
  <c r="AF49" i="5"/>
  <c r="AI49" i="5" s="1"/>
  <c r="V49" i="5"/>
  <c r="AI34" i="5"/>
  <c r="AK34" i="5" s="1"/>
  <c r="AT34" i="5" s="1"/>
  <c r="AV34" i="5" s="1"/>
  <c r="AW34" i="5" s="1"/>
  <c r="AI33" i="5"/>
  <c r="AT14" i="5"/>
  <c r="AV14" i="5" s="1"/>
  <c r="AW14" i="5" s="1"/>
  <c r="AI14" i="5"/>
  <c r="AI13" i="5"/>
  <c r="AI12" i="5"/>
  <c r="AI19" i="5"/>
  <c r="AI18" i="5"/>
  <c r="AI17" i="5"/>
  <c r="AI16" i="5"/>
  <c r="AI15" i="5"/>
  <c r="AT56" i="3"/>
  <c r="AV56" i="3" s="1"/>
  <c r="AW56" i="3" s="1"/>
  <c r="AI56" i="3"/>
  <c r="AT55" i="3"/>
  <c r="AV55" i="3" s="1"/>
  <c r="AW55" i="3" s="1"/>
  <c r="AI55" i="3"/>
  <c r="AI54" i="3"/>
  <c r="AK54" i="3" s="1"/>
  <c r="AT54" i="3" s="1"/>
  <c r="AV54" i="3" s="1"/>
  <c r="AI53" i="3"/>
  <c r="AK53" i="3" s="1"/>
  <c r="AT53" i="3" s="1"/>
  <c r="AV53" i="3" s="1"/>
  <c r="AW53" i="3" s="1"/>
  <c r="AI52" i="3"/>
  <c r="AT51" i="3"/>
  <c r="AV51" i="3" s="1"/>
  <c r="AW51" i="3" s="1"/>
  <c r="AL51" i="3"/>
  <c r="AI51" i="3"/>
  <c r="AT50" i="3"/>
  <c r="AV50" i="3" s="1"/>
  <c r="AW50" i="3" s="1"/>
  <c r="AI50" i="3"/>
  <c r="AT49" i="3"/>
  <c r="AV49" i="3" s="1"/>
  <c r="AW49" i="3" s="1"/>
  <c r="AI49" i="3"/>
  <c r="AI48" i="3"/>
  <c r="AI61" i="4"/>
  <c r="AI60" i="4"/>
  <c r="AK60" i="4" s="1"/>
  <c r="AI62" i="4"/>
  <c r="AL64" i="4"/>
  <c r="AF64" i="4"/>
  <c r="AI64" i="4" s="1"/>
  <c r="AK64" i="4" s="1"/>
  <c r="AI56" i="4"/>
  <c r="AI55" i="4"/>
  <c r="AI54" i="4"/>
  <c r="AI59" i="4"/>
  <c r="AI58" i="4"/>
  <c r="AI57" i="4"/>
  <c r="AT37" i="4"/>
  <c r="AV37" i="4" s="1"/>
  <c r="AI37" i="4"/>
  <c r="AT36" i="4"/>
  <c r="AV36" i="4" s="1"/>
  <c r="AI36" i="4"/>
  <c r="AT35" i="4"/>
  <c r="AV35" i="4" s="1"/>
  <c r="AI35" i="4"/>
  <c r="AI34" i="4"/>
  <c r="AI33" i="4"/>
  <c r="AI32" i="4"/>
  <c r="AI25" i="4"/>
  <c r="AI24" i="4"/>
  <c r="AI23" i="4"/>
  <c r="AI22" i="4"/>
  <c r="AQ78" i="4"/>
  <c r="AO78" i="4"/>
  <c r="AL78" i="4"/>
  <c r="AF78" i="4"/>
  <c r="AI78" i="4" s="1"/>
  <c r="AQ77" i="4"/>
  <c r="AO77" i="4"/>
  <c r="AL77" i="4"/>
  <c r="AF77" i="4"/>
  <c r="AI77" i="4" s="1"/>
  <c r="AQ76" i="4"/>
  <c r="AO76" i="4"/>
  <c r="AL76" i="4"/>
  <c r="AF76" i="4"/>
  <c r="AK76" i="4" s="1"/>
  <c r="AT76" i="4" s="1"/>
  <c r="AV76" i="4" s="1"/>
  <c r="AF75" i="4"/>
  <c r="AI75" i="4" s="1"/>
  <c r="AQ74" i="4"/>
  <c r="AO74" i="4"/>
  <c r="AL74" i="4"/>
  <c r="AF74" i="4"/>
  <c r="AI74" i="4" s="1"/>
  <c r="AQ73" i="4"/>
  <c r="AO73" i="4"/>
  <c r="AL73" i="4"/>
  <c r="AF73" i="4"/>
  <c r="AI73" i="4" s="1"/>
  <c r="AQ72" i="4"/>
  <c r="AO72" i="4"/>
  <c r="AL72" i="4"/>
  <c r="AF72" i="4"/>
  <c r="AK72" i="4" s="1"/>
  <c r="AT72" i="4" s="1"/>
  <c r="AV72" i="4" s="1"/>
  <c r="AQ71" i="4"/>
  <c r="AO71" i="4"/>
  <c r="AL71" i="4"/>
  <c r="AF71" i="4"/>
  <c r="AI71" i="4" s="1"/>
  <c r="AQ70" i="4"/>
  <c r="AO70" i="4"/>
  <c r="AL70" i="4"/>
  <c r="AF70" i="4"/>
  <c r="AI70" i="4" s="1"/>
  <c r="AQ69" i="4"/>
  <c r="AO69" i="4"/>
  <c r="AL69" i="4"/>
  <c r="AF69" i="4"/>
  <c r="AI69" i="4" s="1"/>
  <c r="AQ68" i="4"/>
  <c r="AO68" i="4"/>
  <c r="AL68" i="4"/>
  <c r="AF68" i="4"/>
  <c r="AI68" i="4" s="1"/>
  <c r="AQ67" i="4"/>
  <c r="AO67" i="4"/>
  <c r="AL67" i="4"/>
  <c r="AF67" i="4"/>
  <c r="AI67" i="4" s="1"/>
  <c r="AI66" i="4"/>
  <c r="AI65" i="4"/>
  <c r="AF21" i="4"/>
  <c r="AI21" i="4" s="1"/>
  <c r="AI19" i="4"/>
  <c r="AK19" i="4" s="1"/>
  <c r="AI18" i="4"/>
  <c r="AK18" i="4" s="1"/>
  <c r="AF17" i="4"/>
  <c r="AI17" i="4" s="1"/>
  <c r="AF16" i="4"/>
  <c r="AK16" i="4" s="1"/>
  <c r="AF15" i="4"/>
  <c r="AK15" i="4" s="1"/>
  <c r="AT15" i="4" s="1"/>
  <c r="AV15" i="4" s="1"/>
  <c r="AF14" i="4"/>
  <c r="AK14" i="4" s="1"/>
  <c r="AT14" i="4" s="1"/>
  <c r="AV14" i="4" s="1"/>
  <c r="AW14" i="4" s="1"/>
  <c r="AI13" i="4"/>
  <c r="AI12" i="4"/>
  <c r="AK11" i="4"/>
  <c r="AI11" i="4"/>
  <c r="AT38" i="4"/>
  <c r="AV38" i="4" s="1"/>
  <c r="AW38" i="4" s="1"/>
  <c r="AI38" i="4"/>
  <c r="AQ81" i="4"/>
  <c r="AO81" i="4"/>
  <c r="AL81" i="4"/>
  <c r="V81" i="4"/>
  <c r="AF81" i="4" s="1"/>
  <c r="AQ80" i="4"/>
  <c r="AO80" i="4"/>
  <c r="AL80" i="4"/>
  <c r="AF80" i="4"/>
  <c r="AK80" i="4" s="1"/>
  <c r="AT80" i="4" s="1"/>
  <c r="AV80" i="4" s="1"/>
  <c r="AW80" i="4" s="1"/>
  <c r="V80" i="4"/>
  <c r="AT53" i="4"/>
  <c r="AV53" i="4" s="1"/>
  <c r="AI53" i="4"/>
  <c r="AT52" i="4"/>
  <c r="AI52" i="4"/>
  <c r="AI51" i="4"/>
  <c r="AL63" i="4"/>
  <c r="AF63" i="4"/>
  <c r="AK63" i="4" s="1"/>
  <c r="V63" i="4"/>
  <c r="AQ45" i="4"/>
  <c r="AO45" i="4"/>
  <c r="AL45" i="4"/>
  <c r="AF45" i="4"/>
  <c r="AK45" i="4" s="1"/>
  <c r="AT45" i="4" s="1"/>
  <c r="AQ44" i="4"/>
  <c r="AO44" i="4"/>
  <c r="AL44" i="4"/>
  <c r="AF44" i="4"/>
  <c r="AK44" i="4" s="1"/>
  <c r="AT44" i="4" s="1"/>
  <c r="AQ43" i="4"/>
  <c r="AO43" i="4"/>
  <c r="AL43" i="4"/>
  <c r="AF43" i="4"/>
  <c r="AI43" i="4" s="1"/>
  <c r="AQ42" i="4"/>
  <c r="AO42" i="4"/>
  <c r="AL42" i="4"/>
  <c r="V42" i="4"/>
  <c r="AF42" i="4" s="1"/>
  <c r="AI41" i="4"/>
  <c r="AI40" i="4"/>
  <c r="AK40" i="4" s="1"/>
  <c r="AT40" i="4" s="1"/>
  <c r="AI39" i="4"/>
  <c r="AO45" i="3"/>
  <c r="AL45" i="3"/>
  <c r="V45" i="3"/>
  <c r="AF45" i="3" s="1"/>
  <c r="AI45" i="3" s="1"/>
  <c r="AO44" i="3"/>
  <c r="AL44" i="3"/>
  <c r="V44" i="3"/>
  <c r="AF44" i="3" s="1"/>
  <c r="AI44" i="3" s="1"/>
  <c r="V47" i="3"/>
  <c r="AF47" i="3" s="1"/>
  <c r="AT46" i="3"/>
  <c r="AV46" i="3" s="1"/>
  <c r="AW46" i="3" s="1"/>
  <c r="AI46" i="3"/>
  <c r="AO28" i="3"/>
  <c r="AL28" i="3"/>
  <c r="AK28" i="3"/>
  <c r="AT28" i="3" s="1"/>
  <c r="AF28" i="3"/>
  <c r="AI28" i="3" s="1"/>
  <c r="AO27" i="3"/>
  <c r="AL27" i="3"/>
  <c r="AK27" i="3"/>
  <c r="AT27" i="3" s="1"/>
  <c r="AU22" i="3" s="1"/>
  <c r="AV22" i="3" s="1"/>
  <c r="AF27" i="3"/>
  <c r="AI27" i="3" s="1"/>
  <c r="AO26" i="3"/>
  <c r="AL26" i="3"/>
  <c r="AK26" i="3"/>
  <c r="AT26" i="3" s="1"/>
  <c r="AF26" i="3"/>
  <c r="AI26" i="3" s="1"/>
  <c r="AO25" i="3"/>
  <c r="AL25" i="3"/>
  <c r="AT25" i="3"/>
  <c r="AF25" i="3"/>
  <c r="AI25" i="3" s="1"/>
  <c r="AO24" i="3"/>
  <c r="AL24" i="3"/>
  <c r="AK24" i="3"/>
  <c r="AT24" i="3" s="1"/>
  <c r="AU24" i="3" s="1"/>
  <c r="AV24" i="3" s="1"/>
  <c r="AF24" i="3"/>
  <c r="AI24" i="3" s="1"/>
  <c r="AI31" i="3"/>
  <c r="AI30" i="3"/>
  <c r="AI29" i="3"/>
  <c r="AO43" i="3"/>
  <c r="AL43" i="3"/>
  <c r="AK43" i="3"/>
  <c r="AT43" i="3" s="1"/>
  <c r="AV43" i="3" s="1"/>
  <c r="AW43" i="3" s="1"/>
  <c r="AF43" i="3"/>
  <c r="AI43" i="3" s="1"/>
  <c r="AK42" i="3"/>
  <c r="AF42" i="3"/>
  <c r="AI42" i="3" s="1"/>
  <c r="AK41" i="3"/>
  <c r="AF41" i="3"/>
  <c r="AI41" i="3" s="1"/>
  <c r="AT16" i="3"/>
  <c r="AI16" i="3"/>
  <c r="AT15" i="3"/>
  <c r="AI15" i="3"/>
  <c r="AT14" i="3"/>
  <c r="AI14" i="3"/>
  <c r="AI13" i="3"/>
  <c r="AI12" i="3"/>
  <c r="AI11" i="3"/>
  <c r="AF20" i="3"/>
  <c r="AK20" i="3" s="1"/>
  <c r="AT20" i="3" s="1"/>
  <c r="AV20" i="3" s="1"/>
  <c r="AW20" i="3" s="1"/>
  <c r="AF19" i="3"/>
  <c r="AI19" i="3" s="1"/>
  <c r="AK40" i="3"/>
  <c r="AI40" i="3"/>
  <c r="AF39" i="3"/>
  <c r="AI39" i="3" s="1"/>
  <c r="AK38" i="3"/>
  <c r="AI38" i="3"/>
  <c r="AK37" i="3"/>
  <c r="AT37" i="3" s="1"/>
  <c r="AV37" i="3" s="1"/>
  <c r="AI37" i="3"/>
  <c r="AF36" i="3"/>
  <c r="AK36" i="3" s="1"/>
  <c r="AT36" i="3" s="1"/>
  <c r="AV36" i="3" s="1"/>
  <c r="AW36" i="3" s="1"/>
  <c r="AK35" i="3"/>
  <c r="AT35" i="3" s="1"/>
  <c r="AV35" i="3" s="1"/>
  <c r="AI35" i="3"/>
  <c r="AI34" i="3"/>
  <c r="AI33" i="3"/>
  <c r="AI32" i="3"/>
  <c r="AV11" i="6" l="1"/>
  <c r="AV40" i="4"/>
  <c r="AT16" i="4"/>
  <c r="AV16" i="4" s="1"/>
  <c r="AU25" i="3"/>
  <c r="AV25" i="3" s="1"/>
  <c r="AW25" i="3" s="1"/>
  <c r="AI17" i="6"/>
  <c r="AW10" i="6"/>
  <c r="AK49" i="5"/>
  <c r="AI14" i="4"/>
  <c r="AK67" i="4"/>
  <c r="AT67" i="4" s="1"/>
  <c r="AK77" i="4"/>
  <c r="AT77" i="4" s="1"/>
  <c r="AV77" i="4" s="1"/>
  <c r="AI76" i="4"/>
  <c r="AK43" i="4"/>
  <c r="AT43" i="4" s="1"/>
  <c r="AK71" i="4"/>
  <c r="AT71" i="4" s="1"/>
  <c r="AV71" i="4" s="1"/>
  <c r="AI16" i="4"/>
  <c r="AK78" i="4"/>
  <c r="AT78" i="4" s="1"/>
  <c r="AV78" i="4" s="1"/>
  <c r="AI81" i="4"/>
  <c r="AK81" i="4"/>
  <c r="AT81" i="4" s="1"/>
  <c r="AV81" i="4" s="1"/>
  <c r="AK42" i="4"/>
  <c r="AT42" i="4" s="1"/>
  <c r="AI42" i="4"/>
  <c r="AK68" i="4"/>
  <c r="AT68" i="4" s="1"/>
  <c r="AK75" i="4"/>
  <c r="AI63" i="4"/>
  <c r="AK74" i="4"/>
  <c r="AT74" i="4" s="1"/>
  <c r="AV74" i="4" s="1"/>
  <c r="AI15" i="4"/>
  <c r="AI45" i="4"/>
  <c r="AK17" i="4"/>
  <c r="AK69" i="4"/>
  <c r="AT69" i="4" s="1"/>
  <c r="AI44" i="4"/>
  <c r="AI80" i="4"/>
  <c r="AK21" i="4"/>
  <c r="AT21" i="4" s="1"/>
  <c r="AV21" i="4" s="1"/>
  <c r="AW21" i="4" s="1"/>
  <c r="AK70" i="4"/>
  <c r="AT70" i="4" s="1"/>
  <c r="AV70" i="4" s="1"/>
  <c r="AI72" i="4"/>
  <c r="AK73" i="4"/>
  <c r="AT73" i="4" s="1"/>
  <c r="AV73" i="4" s="1"/>
  <c r="AK39" i="3"/>
  <c r="AK19" i="3"/>
  <c r="AT19" i="3" s="1"/>
  <c r="AV19" i="3" s="1"/>
  <c r="AK45" i="3"/>
  <c r="AT45" i="3" s="1"/>
  <c r="AV45" i="3" s="1"/>
  <c r="AK44" i="3"/>
  <c r="AT44" i="3" s="1"/>
  <c r="AV44" i="3" s="1"/>
  <c r="AW44" i="3" s="1"/>
  <c r="AI36" i="3"/>
  <c r="AI20" i="3"/>
  <c r="AU42" i="4" l="1"/>
  <c r="AV42" i="4" s="1"/>
  <c r="AV68" i="4"/>
  <c r="AV69" i="4"/>
  <c r="AV67" i="4"/>
</calcChain>
</file>

<file path=xl/sharedStrings.xml><?xml version="1.0" encoding="utf-8"?>
<sst xmlns="http://schemas.openxmlformats.org/spreadsheetml/2006/main" count="4111" uniqueCount="561">
  <si>
    <t>Range 6.0-9.0 acceptable</t>
  </si>
  <si>
    <t>All chronic data (measured and nominal)</t>
  </si>
  <si>
    <t>DATA ID</t>
  </si>
  <si>
    <t>ORGANISM CHARACTERISTICS</t>
  </si>
  <si>
    <t>TEST CRITERIA</t>
  </si>
  <si>
    <t>CONCENTRATION</t>
  </si>
  <si>
    <t>FACTORS AFFECTING TOXICITY</t>
  </si>
  <si>
    <r>
      <t>CONCENTRATION CONVERSIONS (</t>
    </r>
    <r>
      <rPr>
        <b/>
        <i/>
        <sz val="9"/>
        <color theme="0"/>
        <rFont val="Arial"/>
        <family val="2"/>
      </rPr>
      <t>see tables far right</t>
    </r>
    <r>
      <rPr>
        <b/>
        <sz val="9"/>
        <color theme="0"/>
        <rFont val="Arial"/>
        <family val="2"/>
      </rPr>
      <t>)</t>
    </r>
  </si>
  <si>
    <r>
      <t>PREFERENTIAL SELECTION &amp; GROUPING OF DATA (</t>
    </r>
    <r>
      <rPr>
        <b/>
        <i/>
        <sz val="9"/>
        <color theme="0"/>
        <rFont val="Arial"/>
        <family val="2"/>
      </rPr>
      <t>See Warne et al., revised method - Table 5.</t>
    </r>
    <r>
      <rPr>
        <b/>
        <sz val="9"/>
        <color theme="0"/>
        <rFont val="Arial"/>
        <family val="2"/>
      </rPr>
      <t>)</t>
    </r>
  </si>
  <si>
    <t>DERIVE ONE VALUE FOR EACH SPECIES</t>
  </si>
  <si>
    <t>1. Toxicity Value</t>
  </si>
  <si>
    <t>2. Acute/Chronic</t>
  </si>
  <si>
    <t>3. Endpoint Measurement</t>
  </si>
  <si>
    <t>4. Duration</t>
  </si>
  <si>
    <t>Record ID</t>
  </si>
  <si>
    <t>Data Source ID</t>
  </si>
  <si>
    <t xml:space="preserve">Media Type </t>
  </si>
  <si>
    <t>Species Scientific Name</t>
  </si>
  <si>
    <t>Phylum</t>
  </si>
  <si>
    <t>Class</t>
  </si>
  <si>
    <t>Type of Organism (fish/amphibians/macroinvertebrates/microinvertebrates/macrophytes/macroalgae/microalgae)</t>
  </si>
  <si>
    <t>Hetero/ Phototroph</t>
  </si>
  <si>
    <t>Life Stage</t>
  </si>
  <si>
    <t>Endpoint</t>
  </si>
  <si>
    <t>Endpoint Measurement</t>
  </si>
  <si>
    <t>Toxicity Value (mg NO3-N/L)</t>
  </si>
  <si>
    <t xml:space="preserve">Exposure Duration  </t>
  </si>
  <si>
    <t>Exposure Duration Units</t>
  </si>
  <si>
    <t>Acute/ Chronic</t>
  </si>
  <si>
    <t>Concentration      (M)</t>
  </si>
  <si>
    <t>Molecular Weight</t>
  </si>
  <si>
    <t>Concentration (mg NO3-N/L)</t>
  </si>
  <si>
    <t>Measured (M)/Nominal (N)</t>
  </si>
  <si>
    <t>Test Media</t>
  </si>
  <si>
    <t>Nitrate compound</t>
  </si>
  <si>
    <t>Temperature (°C)</t>
  </si>
  <si>
    <r>
      <t>Hardness (mg CaCO</t>
    </r>
    <r>
      <rPr>
        <b/>
        <vertAlign val="subscript"/>
        <sz val="9"/>
        <color rgb="FF000000"/>
        <rFont val="Arial"/>
        <family val="2"/>
      </rPr>
      <t>3</t>
    </r>
    <r>
      <rPr>
        <b/>
        <sz val="9"/>
        <color rgb="FF000000"/>
        <rFont val="Arial"/>
        <family val="2"/>
      </rPr>
      <t>/L)</t>
    </r>
  </si>
  <si>
    <t>Chloride (mg/L)</t>
  </si>
  <si>
    <t>pH</t>
  </si>
  <si>
    <t>Toxicity Value Conversion factor</t>
  </si>
  <si>
    <t>NEC/EC10/NOEC Concentration (mg NO3-N/L)</t>
  </si>
  <si>
    <t>Chronic NEC/EC10/NOEC Concentration (mg NO3-N/L)</t>
  </si>
  <si>
    <r>
      <t>Toxicity Value</t>
    </r>
    <r>
      <rPr>
        <sz val="9"/>
        <rFont val="Arial"/>
        <family val="2"/>
      </rPr>
      <t xml:space="preserve">  (mg NO3-N/L)</t>
    </r>
  </si>
  <si>
    <t>Preferential selection (NEC/EC10/NOEC = y)</t>
  </si>
  <si>
    <t>Acute/Chronic</t>
  </si>
  <si>
    <t>Preferential selection (Chronic = y)</t>
  </si>
  <si>
    <t>Group the same Endpoint</t>
  </si>
  <si>
    <t>DURATION (d)</t>
  </si>
  <si>
    <t>Group same duration for each Endpoint</t>
  </si>
  <si>
    <t>1. GEOMETRIC MEAN FOR EACH COMBINATION OF ENDPOINT AND DURATION (Groupings in Column AQ) (mg NO3-N/L)</t>
  </si>
  <si>
    <r>
      <t xml:space="preserve">2. LOWEST VALUE FOR EACH ENDPOINT </t>
    </r>
    <r>
      <rPr>
        <sz val="9"/>
        <color rgb="FF000000"/>
        <rFont val="Arial"/>
        <family val="2"/>
      </rPr>
      <t xml:space="preserve">(Groupings in Column AO) </t>
    </r>
    <r>
      <rPr>
        <b/>
        <sz val="9"/>
        <color rgb="FF000000"/>
        <rFont val="Arial"/>
        <family val="2"/>
      </rPr>
      <t>(mg NO3-N/L)</t>
    </r>
  </si>
  <si>
    <t>3. LOWEST VALUE FOR SPECIES. (mg NO3-N/L)</t>
  </si>
  <si>
    <t>Common name</t>
  </si>
  <si>
    <t>Notes</t>
  </si>
  <si>
    <t>N01-1-1</t>
  </si>
  <si>
    <t>Freshwater</t>
  </si>
  <si>
    <t>Salvelinus namaycush</t>
  </si>
  <si>
    <t xml:space="preserve"> Chordata</t>
  </si>
  <si>
    <t>Actinopterygii</t>
  </si>
  <si>
    <t>Fish</t>
  </si>
  <si>
    <t>Hetero</t>
  </si>
  <si>
    <t>Embryo-Alevin-Fry</t>
  </si>
  <si>
    <t>Growth  (weight)</t>
  </si>
  <si>
    <t>NOEC</t>
  </si>
  <si>
    <t>Days</t>
  </si>
  <si>
    <t>Chronic</t>
  </si>
  <si>
    <t>M</t>
  </si>
  <si>
    <t>Tap water (declorinated)</t>
  </si>
  <si>
    <t>10-16</t>
  </si>
  <si>
    <t>NR</t>
  </si>
  <si>
    <t>6-7.4</t>
  </si>
  <si>
    <t>y</t>
  </si>
  <si>
    <t>Growth (weight)</t>
  </si>
  <si>
    <t>146 d</t>
  </si>
  <si>
    <t>Lake trout</t>
  </si>
  <si>
    <t>N01-1-2</t>
  </si>
  <si>
    <t>Growth (length)</t>
  </si>
  <si>
    <t>n</t>
  </si>
  <si>
    <t>Growth  (length)</t>
  </si>
  <si>
    <t/>
  </si>
  <si>
    <t>EC10</t>
  </si>
  <si>
    <t>N01-2</t>
  </si>
  <si>
    <t>Coregonus clupeaformis</t>
  </si>
  <si>
    <t xml:space="preserve"> Actinopterygii</t>
  </si>
  <si>
    <t>Development</t>
  </si>
  <si>
    <t>126 d</t>
  </si>
  <si>
    <t>Lake whitefish</t>
  </si>
  <si>
    <t>N02-1</t>
  </si>
  <si>
    <t>Oncorhynchus tshawytscha</t>
  </si>
  <si>
    <t>Fry</t>
  </si>
  <si>
    <t>Mortality</t>
  </si>
  <si>
    <t>N</t>
  </si>
  <si>
    <t>Well water</t>
  </si>
  <si>
    <t>8-10</t>
  </si>
  <si>
    <t>30d</t>
  </si>
  <si>
    <t>Chinook salmon</t>
  </si>
  <si>
    <t>N02-2</t>
  </si>
  <si>
    <t>Salmo clarki</t>
  </si>
  <si>
    <t>6-9</t>
  </si>
  <si>
    <t>Lahontan cutthroat</t>
  </si>
  <si>
    <t>Fry selected as eggs had 21% mortality, some of which may have been fungal. Acceptably low mortality for fry.</t>
  </si>
  <si>
    <t>&gt;4.5</t>
  </si>
  <si>
    <t>LOEC</t>
  </si>
  <si>
    <t>N02-4</t>
  </si>
  <si>
    <t>Oncorhynchus mykiss</t>
  </si>
  <si>
    <t>a</t>
  </si>
  <si>
    <t>Rainbow trout</t>
  </si>
  <si>
    <t>Both NOEC and EC10 values selected to cover a range of hardness values for mortality endpoint</t>
  </si>
  <si>
    <t>EC50</t>
  </si>
  <si>
    <t>N02-5</t>
  </si>
  <si>
    <t>Durations considered comparable and so were not differentially selected.</t>
  </si>
  <si>
    <t>LC50</t>
  </si>
  <si>
    <t>N03-1</t>
  </si>
  <si>
    <t>Bufo americanus</t>
  </si>
  <si>
    <t>Chordata</t>
  </si>
  <si>
    <t>Amphibia</t>
  </si>
  <si>
    <t>Amphibian</t>
  </si>
  <si>
    <t>Egg</t>
  </si>
  <si>
    <t>hatched</t>
  </si>
  <si>
    <t>&gt;9.3</t>
  </si>
  <si>
    <t>Reconstituted water</t>
  </si>
  <si>
    <t>5 to 10</t>
  </si>
  <si>
    <t>23 d</t>
  </si>
  <si>
    <t>American toad</t>
  </si>
  <si>
    <t>N04-1-1</t>
  </si>
  <si>
    <t>Galaxias maculatus</t>
  </si>
  <si>
    <t>Juvenile</t>
  </si>
  <si>
    <t>Spring-fed river water</t>
  </si>
  <si>
    <t>15°C</t>
  </si>
  <si>
    <t>7.21-7.47</t>
  </si>
  <si>
    <t>40 d</t>
  </si>
  <si>
    <t>Inanga (NZ); Common jollytail (Australia)</t>
  </si>
  <si>
    <t>N04-1-2</t>
  </si>
  <si>
    <t>c</t>
  </si>
  <si>
    <t>&gt;20</t>
  </si>
  <si>
    <t>b</t>
  </si>
  <si>
    <t>EC20</t>
  </si>
  <si>
    <t>N04-2-1</t>
  </si>
  <si>
    <t>7.50-7.59</t>
  </si>
  <si>
    <t>N04-2-2</t>
  </si>
  <si>
    <t>N04-2-3</t>
  </si>
  <si>
    <t>&gt;108</t>
  </si>
  <si>
    <t>N04-3-1</t>
  </si>
  <si>
    <t>7.6-7.7</t>
  </si>
  <si>
    <t xml:space="preserve">Mortality </t>
  </si>
  <si>
    <t>N04-3-2</t>
  </si>
  <si>
    <t>N04-3-3</t>
  </si>
  <si>
    <t>d</t>
  </si>
  <si>
    <t>N04-3-4</t>
  </si>
  <si>
    <t>Hatching</t>
  </si>
  <si>
    <t>N05-1</t>
  </si>
  <si>
    <t xml:space="preserve">Pseudacris regilla </t>
  </si>
  <si>
    <t xml:space="preserve"> Amphibia</t>
  </si>
  <si>
    <t>Embryo</t>
  </si>
  <si>
    <t xml:space="preserve">Growth </t>
  </si>
  <si>
    <t>6.6-6.7</t>
  </si>
  <si>
    <t>10d</t>
  </si>
  <si>
    <t>Pacific treefrog</t>
  </si>
  <si>
    <t>N06-1</t>
  </si>
  <si>
    <t>Astacus astacus</t>
  </si>
  <si>
    <t>Arthropoda</t>
  </si>
  <si>
    <t xml:space="preserve"> Malacostraca</t>
  </si>
  <si>
    <t>Crayfish</t>
  </si>
  <si>
    <t>NOAEL</t>
  </si>
  <si>
    <t>&gt;14.0</t>
  </si>
  <si>
    <t>200 mM</t>
  </si>
  <si>
    <t>7 d</t>
  </si>
  <si>
    <t>Freshwater crayfish</t>
  </si>
  <si>
    <t>N07-1</t>
  </si>
  <si>
    <t>Ceriodaphnia dubia</t>
  </si>
  <si>
    <t xml:space="preserve"> Branchiopoda</t>
  </si>
  <si>
    <t>Invertebrate</t>
  </si>
  <si>
    <t>Neonates</t>
  </si>
  <si>
    <t>Reproduction</t>
  </si>
  <si>
    <t>156-172</t>
  </si>
  <si>
    <t>7.89-8.25</t>
  </si>
  <si>
    <t>Water flea</t>
  </si>
  <si>
    <t>N07-2</t>
  </si>
  <si>
    <t>N07-3</t>
  </si>
  <si>
    <t>N07-4</t>
  </si>
  <si>
    <t>N07-5</t>
  </si>
  <si>
    <t>N07-6-1</t>
  </si>
  <si>
    <t>Pimephales promelas</t>
  </si>
  <si>
    <t>Embryo-larvae</t>
  </si>
  <si>
    <t>140-170</t>
  </si>
  <si>
    <t>7.34-8.27</t>
  </si>
  <si>
    <t>Fathead minnow</t>
  </si>
  <si>
    <t>N07-6-2</t>
  </si>
  <si>
    <t>Growth (dry weight)</t>
  </si>
  <si>
    <t>N07-8</t>
  </si>
  <si>
    <t>Daphnia magna</t>
  </si>
  <si>
    <t xml:space="preserve"> Arthropoda</t>
  </si>
  <si>
    <t>7.52-8.60</t>
  </si>
  <si>
    <t>N08-1-1</t>
  </si>
  <si>
    <t>37-40</t>
  </si>
  <si>
    <t>6.9-7.3</t>
  </si>
  <si>
    <t>37-40 d</t>
  </si>
  <si>
    <t>N08-1-2</t>
  </si>
  <si>
    <t>N08-1-3</t>
  </si>
  <si>
    <t>N08-1-4</t>
  </si>
  <si>
    <t>LC10</t>
  </si>
  <si>
    <t>N08-1-5</t>
  </si>
  <si>
    <t>IC10</t>
  </si>
  <si>
    <t>Also selection over hardness range</t>
  </si>
  <si>
    <t>N08-1-6</t>
  </si>
  <si>
    <t>N08-2-1</t>
  </si>
  <si>
    <t>N08-2-2</t>
  </si>
  <si>
    <t>N08-2-3</t>
  </si>
  <si>
    <t>N08-2-4</t>
  </si>
  <si>
    <t>&gt; 405</t>
  </si>
  <si>
    <t>N08-2-5</t>
  </si>
  <si>
    <t>176 (102 – 259)</t>
  </si>
  <si>
    <t>N08-2-6</t>
  </si>
  <si>
    <t>&gt;405</t>
  </si>
  <si>
    <t>N08-3-1</t>
  </si>
  <si>
    <t>N08-3-2</t>
  </si>
  <si>
    <t>N08-3-3</t>
  </si>
  <si>
    <t>N08-3-4</t>
  </si>
  <si>
    <t>N08-3-5</t>
  </si>
  <si>
    <t>132 (106 – 224)</t>
  </si>
  <si>
    <t>N08-3-6</t>
  </si>
  <si>
    <t>245 (175 – 329)</t>
  </si>
  <si>
    <t>N08-4-1</t>
  </si>
  <si>
    <t>N08-4-2</t>
  </si>
  <si>
    <t>N08-4-3</t>
  </si>
  <si>
    <t>N08-4-4</t>
  </si>
  <si>
    <t>N08-4-5</t>
  </si>
  <si>
    <t>335 (273 – 399)</t>
  </si>
  <si>
    <t>N08-4-6</t>
  </si>
  <si>
    <t>N09-10-1</t>
  </si>
  <si>
    <t>Larvae</t>
  </si>
  <si>
    <t>6.9-7.5</t>
  </si>
  <si>
    <t>N09-10-2</t>
  </si>
  <si>
    <t>growth</t>
  </si>
  <si>
    <t>N09-1-1</t>
  </si>
  <si>
    <t>Rreproduction</t>
  </si>
  <si>
    <t>N09-11-1</t>
  </si>
  <si>
    <t>N09-11-2</t>
  </si>
  <si>
    <t>N09-1-2</t>
  </si>
  <si>
    <t xml:space="preserve">Survival </t>
  </si>
  <si>
    <t>N09-12-1</t>
  </si>
  <si>
    <t>N09-12-2</t>
  </si>
  <si>
    <t>N09-13</t>
  </si>
  <si>
    <t>Pseudokirchneriella subcapitata</t>
  </si>
  <si>
    <t>Chlorophyta</t>
  </si>
  <si>
    <t>Chlorophyceae</t>
  </si>
  <si>
    <t>Microalgae</t>
  </si>
  <si>
    <t>Phototroph</t>
  </si>
  <si>
    <t>exponential</t>
  </si>
  <si>
    <t>3 d</t>
  </si>
  <si>
    <t>N09-14-1</t>
  </si>
  <si>
    <t>N09-14-2</t>
  </si>
  <si>
    <t xml:space="preserve"> Growth (dry weight)</t>
  </si>
  <si>
    <t>N09-2-1</t>
  </si>
  <si>
    <t>N09-2-2</t>
  </si>
  <si>
    <t>N09-3-1</t>
  </si>
  <si>
    <t>N09-3-2</t>
  </si>
  <si>
    <t>N09-4</t>
  </si>
  <si>
    <t>Chironomus dilutus</t>
  </si>
  <si>
    <t xml:space="preserve"> Insecta</t>
  </si>
  <si>
    <t>Growth  (dry weight)</t>
  </si>
  <si>
    <t>Midge</t>
  </si>
  <si>
    <t>N09-5</t>
  </si>
  <si>
    <t>Formally Choronomus tentans</t>
  </si>
  <si>
    <t>N09-6</t>
  </si>
  <si>
    <t>N09-7</t>
  </si>
  <si>
    <t>Hyalella azteca</t>
  </si>
  <si>
    <t>Amphipod</t>
  </si>
  <si>
    <t>14 d</t>
  </si>
  <si>
    <t>N09-8</t>
  </si>
  <si>
    <t>N09-9</t>
  </si>
  <si>
    <t>N10-1</t>
  </si>
  <si>
    <t>Deleatidium sp.</t>
  </si>
  <si>
    <t>Mayfly</t>
  </si>
  <si>
    <t>7.51-7.79</t>
  </si>
  <si>
    <t>20 d</t>
  </si>
  <si>
    <t>N10-2</t>
  </si>
  <si>
    <t>&gt;103</t>
  </si>
  <si>
    <t>7.48-7.74</t>
  </si>
  <si>
    <t>31 d</t>
  </si>
  <si>
    <t>N11-1</t>
  </si>
  <si>
    <t>Pomacea paludosa</t>
  </si>
  <si>
    <t xml:space="preserve"> Mollusca</t>
  </si>
  <si>
    <t xml:space="preserve"> Gastropoda</t>
  </si>
  <si>
    <t>Mollusc</t>
  </si>
  <si>
    <t>21-24</t>
  </si>
  <si>
    <t>7.5-8.5</t>
  </si>
  <si>
    <t>Florida apple snail</t>
  </si>
  <si>
    <t>N11-2</t>
  </si>
  <si>
    <t>N12-1-1</t>
  </si>
  <si>
    <t>LC25</t>
  </si>
  <si>
    <t>64-68</t>
  </si>
  <si>
    <t>7.8-8.6</t>
  </si>
  <si>
    <t>N12-1-2</t>
  </si>
  <si>
    <t>115,35</t>
  </si>
  <si>
    <t>N12-2-1</t>
  </si>
  <si>
    <t>N12-2-2</t>
  </si>
  <si>
    <t>N12-2-3</t>
  </si>
  <si>
    <t>N13-1</t>
  </si>
  <si>
    <t>Brackish</t>
  </si>
  <si>
    <t>Macrobrachium rosenbergii</t>
  </si>
  <si>
    <t>LC50 and EC50</t>
  </si>
  <si>
    <t>Tap water plus seawater</t>
  </si>
  <si>
    <t>7.0-7.4</t>
  </si>
  <si>
    <t>Freshwater prawn</t>
  </si>
  <si>
    <t>N14-1-1</t>
  </si>
  <si>
    <t>Xenopus laevis</t>
  </si>
  <si>
    <t>Tadpole</t>
  </si>
  <si>
    <t>21-36</t>
  </si>
  <si>
    <t>7.0-7.6</t>
  </si>
  <si>
    <t>African clawed frog</t>
  </si>
  <si>
    <t>N14-1-2</t>
  </si>
  <si>
    <t>N14-2-1</t>
  </si>
  <si>
    <t>N14-2-2</t>
  </si>
  <si>
    <t>N15-1-1</t>
  </si>
  <si>
    <t>Deep well</t>
  </si>
  <si>
    <t>210-230</t>
  </si>
  <si>
    <t>0.64-1.04</t>
  </si>
  <si>
    <t>Selection based on long duration of tests. Appears more important than hardness for standard 7 d test.</t>
  </si>
  <si>
    <t>N15-1-2</t>
  </si>
  <si>
    <t>Growth (SGR, specific growth rate)</t>
  </si>
  <si>
    <t>210-231</t>
  </si>
  <si>
    <t>N15-2</t>
  </si>
  <si>
    <t>Notropis topeka</t>
  </si>
  <si>
    <t>Topeka shiner</t>
  </si>
  <si>
    <t>N16-1-1</t>
  </si>
  <si>
    <t>132-180</t>
  </si>
  <si>
    <t>7.97-8.32</t>
  </si>
  <si>
    <t>32 d</t>
  </si>
  <si>
    <t>N16-1-2</t>
  </si>
  <si>
    <t>N16-1-3</t>
  </si>
  <si>
    <t>N17-1-1</t>
  </si>
  <si>
    <t>Rana aurora</t>
  </si>
  <si>
    <t>Deep well water</t>
  </si>
  <si>
    <t>16 d</t>
  </si>
  <si>
    <t>Acceptable concentration-response.</t>
  </si>
  <si>
    <t>N17-1-2</t>
  </si>
  <si>
    <t>N18-1-1</t>
  </si>
  <si>
    <t>Gobiomorphus cotidianus</t>
  </si>
  <si>
    <t>Declorinated tap water (riverine)</t>
  </si>
  <si>
    <t>Common bully</t>
  </si>
  <si>
    <t>N18-1-2</t>
  </si>
  <si>
    <t>Spring water</t>
  </si>
  <si>
    <t>7.8-8.2</t>
  </si>
  <si>
    <t>N18-1-3</t>
  </si>
  <si>
    <t>N18-2-1</t>
  </si>
  <si>
    <t>Sphaerium novaezelandiae</t>
  </si>
  <si>
    <t>Mollusca</t>
  </si>
  <si>
    <t>Bivalvia</t>
  </si>
  <si>
    <t>Bivalve</t>
  </si>
  <si>
    <t>days</t>
  </si>
  <si>
    <t>Fingernail clam</t>
  </si>
  <si>
    <t>N18-2-2</t>
  </si>
  <si>
    <t>N18-3-1</t>
  </si>
  <si>
    <t>Potamopyrgus antipodarum</t>
  </si>
  <si>
    <t>Gastropoda</t>
  </si>
  <si>
    <t>New Zealand mudsnail</t>
  </si>
  <si>
    <t>Pooled data for 30 and 40 day durations for survival and growth</t>
  </si>
  <si>
    <t>N18-3-2</t>
  </si>
  <si>
    <t>N18-3-4</t>
  </si>
  <si>
    <t>Morbidity</t>
  </si>
  <si>
    <t>N18-3-5</t>
  </si>
  <si>
    <t>N18-3-6</t>
  </si>
  <si>
    <t>N18-3-7</t>
  </si>
  <si>
    <t>N18-3-8</t>
  </si>
  <si>
    <t>N18-4-1</t>
  </si>
  <si>
    <t>Paranephrops planifrons</t>
  </si>
  <si>
    <t>Malacostraca</t>
  </si>
  <si>
    <t>Koura (freshwater crayfish)</t>
  </si>
  <si>
    <t>N18-4-2</t>
  </si>
  <si>
    <t>N18-4-3</t>
  </si>
  <si>
    <t>N19-1-1</t>
  </si>
  <si>
    <t>Gammarus pseudolimnaeus</t>
  </si>
  <si>
    <t>&gt;126.5</t>
  </si>
  <si>
    <t>Stream water</t>
  </si>
  <si>
    <t>N19-1-2</t>
  </si>
  <si>
    <t>N20-1</t>
  </si>
  <si>
    <t>&lt;5</t>
  </si>
  <si>
    <t>N21-1</t>
  </si>
  <si>
    <t>Ceriodaphnia silvestrii</t>
  </si>
  <si>
    <t>Cladoceran</t>
  </si>
  <si>
    <t>IC25</t>
  </si>
  <si>
    <t>Calcium nitrate</t>
  </si>
  <si>
    <t>N21-2</t>
  </si>
  <si>
    <t>Chironomus xanthus</t>
  </si>
  <si>
    <t>N22-1</t>
  </si>
  <si>
    <t>Sander lucioperca</t>
  </si>
  <si>
    <t>Tap water</t>
  </si>
  <si>
    <t>7.1-7.98</t>
  </si>
  <si>
    <t>Pikeperch</t>
  </si>
  <si>
    <t>N23-1-1</t>
  </si>
  <si>
    <t>Danio rerio</t>
  </si>
  <si>
    <t>107-142</t>
  </si>
  <si>
    <t>8.1-8.3</t>
  </si>
  <si>
    <t>Zebrafish</t>
  </si>
  <si>
    <t>N23-1-2</t>
  </si>
  <si>
    <t>N24-1-1-1</t>
  </si>
  <si>
    <t>N24-1-1-2</t>
  </si>
  <si>
    <t>N24-1-1-3</t>
  </si>
  <si>
    <t>N24-1-1-4</t>
  </si>
  <si>
    <t>177 (156-200)</t>
  </si>
  <si>
    <t>N24-2-1-1</t>
  </si>
  <si>
    <t>N24-2-2-1</t>
  </si>
  <si>
    <t>N24-2-3-1</t>
  </si>
  <si>
    <t>N24-2-4-1</t>
  </si>
  <si>
    <t>Biomass</t>
  </si>
  <si>
    <t>e</t>
  </si>
  <si>
    <t>N24-2-1-2</t>
  </si>
  <si>
    <t>N24-2-2-2</t>
  </si>
  <si>
    <t>N24-2-3-2</t>
  </si>
  <si>
    <t>N24-2-4-2</t>
  </si>
  <si>
    <t>N24-2-1-3</t>
  </si>
  <si>
    <t>ND</t>
  </si>
  <si>
    <t>N24-2-2-3</t>
  </si>
  <si>
    <t>N24-2-3-3</t>
  </si>
  <si>
    <t>N24-2-4-3</t>
  </si>
  <si>
    <t>Chemical: Nitrate-nitrogen</t>
  </si>
  <si>
    <t>Version:</t>
  </si>
  <si>
    <t>N25-1</t>
  </si>
  <si>
    <t>Lampsilis siliquoidea</t>
  </si>
  <si>
    <t>Diluted well water</t>
  </si>
  <si>
    <t>Weight</t>
  </si>
  <si>
    <t>Mussel</t>
  </si>
  <si>
    <t>Insect</t>
  </si>
  <si>
    <t>N25-2</t>
  </si>
  <si>
    <t>Hyla versicolor</t>
  </si>
  <si>
    <t>Metamorphosis</t>
  </si>
  <si>
    <t>Frog</t>
  </si>
  <si>
    <t>N26-1</t>
  </si>
  <si>
    <t>N26-2</t>
  </si>
  <si>
    <t>N26-3</t>
  </si>
  <si>
    <t>Cyprinella trichroistia</t>
  </si>
  <si>
    <t>Oreochromis spp</t>
  </si>
  <si>
    <t xml:space="preserve">LC50 </t>
  </si>
  <si>
    <t>Tapwater</t>
  </si>
  <si>
    <t>N28-1</t>
  </si>
  <si>
    <t>N28-2</t>
  </si>
  <si>
    <t>N28-3</t>
  </si>
  <si>
    <t>Simocephalus heilongjiangensis</t>
  </si>
  <si>
    <t>Hydra viridissima</t>
  </si>
  <si>
    <t>Oocystis solitaria</t>
  </si>
  <si>
    <r>
      <t xml:space="preserve">Chlorella </t>
    </r>
    <r>
      <rPr>
        <sz val="9"/>
        <color theme="1"/>
        <rFont val="Arial"/>
        <family val="2"/>
      </rPr>
      <t>sp.</t>
    </r>
  </si>
  <si>
    <t>Cnidarian</t>
  </si>
  <si>
    <t>Microalga</t>
  </si>
  <si>
    <t>Crustacean</t>
  </si>
  <si>
    <t>Population growth</t>
  </si>
  <si>
    <t>Cell yield</t>
  </si>
  <si>
    <t>&gt;1600</t>
  </si>
  <si>
    <t>Creek water</t>
  </si>
  <si>
    <t>N28-4</t>
  </si>
  <si>
    <t>Growth</t>
  </si>
  <si>
    <t>NO9-6b</t>
  </si>
  <si>
    <t>NO9-4b</t>
  </si>
  <si>
    <t>m</t>
  </si>
  <si>
    <t>NO9-10-1b</t>
  </si>
  <si>
    <t>N09-1-1b</t>
  </si>
  <si>
    <t>N09-13b</t>
  </si>
  <si>
    <t>N09-14-1b</t>
  </si>
  <si>
    <t>N09-2-1b</t>
  </si>
  <si>
    <t>N-09-11-2b</t>
  </si>
  <si>
    <t>N09-12-2b</t>
  </si>
  <si>
    <t>N09-3-2b</t>
  </si>
  <si>
    <t>N09-9b</t>
  </si>
  <si>
    <t>Sodium nitrate</t>
  </si>
  <si>
    <t>Sodium intrate</t>
  </si>
  <si>
    <t>≤30.1</t>
  </si>
  <si>
    <t>LOEC based on tadpole wet weight was lowest value for this species but was considered potentially unreliable, especially as corresponding length-based LOEC was &gt;8 times higher (259 mg/L), and it was not used.</t>
  </si>
  <si>
    <t>LOEC based on length not used as unacceptably low concentration-response at this concentration (i.e. &lt;3%).</t>
  </si>
  <si>
    <t>≤29.1</t>
  </si>
  <si>
    <t>LC20</t>
  </si>
  <si>
    <t>Comments:</t>
  </si>
  <si>
    <t>N-23-4</t>
  </si>
  <si>
    <t>10 d</t>
  </si>
  <si>
    <t>Yolk development</t>
  </si>
  <si>
    <t>Lake Michigan water</t>
  </si>
  <si>
    <t>Not used, as IC25 and also used CaNO3, which confounded hardness.</t>
  </si>
  <si>
    <t>LOEC - not used in the derivation.</t>
  </si>
  <si>
    <t>Green alga</t>
  </si>
  <si>
    <t>Preferential selection (acceptable toxicity measure = y)</t>
  </si>
  <si>
    <t>Value not used as it was an IC25</t>
  </si>
  <si>
    <t>Value not used as it was an LC50</t>
  </si>
  <si>
    <t>Test done under sub-tropical conditions; fast generation times mean that 4-d duration is acceptable as chronic test.</t>
  </si>
  <si>
    <t>Value not used as no hardness reported</t>
  </si>
  <si>
    <r>
      <t>Value not used as no hardness reported; Unacceptable test as run at 1</t>
    </r>
    <r>
      <rPr>
        <sz val="9"/>
        <color theme="1"/>
        <rFont val="Calibri"/>
        <family val="2"/>
      </rPr>
      <t>‰ salinity</t>
    </r>
  </si>
  <si>
    <t>The final values reported here represent the lowest single value per species. Where values for the same endpoint/duration/toxicity estimate were available for different hardness levels, the lowest value was selected.</t>
  </si>
  <si>
    <t>The final values reported here represent the lowest single value per species.</t>
  </si>
  <si>
    <t>Soft water category (&lt;30 mg/L as CaCO3)</t>
  </si>
  <si>
    <t>Moderate hardness water category (30-150 mg/L as CaCO3)</t>
  </si>
  <si>
    <t>Hard water category (≥150 mg/L as CaCO3)</t>
  </si>
  <si>
    <t>6</t>
  </si>
  <si>
    <t>245 )</t>
  </si>
  <si>
    <t>Y</t>
  </si>
  <si>
    <t>42 d</t>
  </si>
  <si>
    <t>This value has a lower chloride content to the others at same hardness; therefore, geometric mean not used.</t>
  </si>
  <si>
    <t>Cnidaria</t>
  </si>
  <si>
    <t>Hydrozoa</t>
  </si>
  <si>
    <t>Trebouxiophyceae</t>
  </si>
  <si>
    <t>Adults with buds</t>
  </si>
  <si>
    <t>log growth phase</t>
  </si>
  <si>
    <t>REFERENCE</t>
  </si>
  <si>
    <t>Jensen, F.B. (1996). Uptake, elimination and effects of nitrite and nitrate in freshwater crayfish (Astacus astacus). Aquatic Toxicology 34:  94-104.</t>
  </si>
  <si>
    <t>N06</t>
  </si>
  <si>
    <t>Laposata, M.M.; Dunson, W.A. (1998). Effects of boron and nitrate on hatching success of amphibian eggs. Archives of Environmental and Contamination Toxicology 35:  615-619.</t>
  </si>
  <si>
    <t>N03</t>
  </si>
  <si>
    <t>Scott, G.; Crunkilton, R.L. (2000). Acute and chronic toxicity of nitrate to fathead minnows (Pimephales promelas), Ceriodaphnia dubia, and Daphnia magna. Environmental Toxicology and Chemistry 19:  2918-2922.</t>
  </si>
  <si>
    <t>N07</t>
  </si>
  <si>
    <t>Nautilus Environmental (2011b). Evaluation of the role of hardness in modifying the toxicity of nitrate to freshwater organisms. No. Final Report Submitted to Mining Association of BC, Vancouver, B.C. 4 April 2011. pp. 216.</t>
  </si>
  <si>
    <t>N09</t>
  </si>
  <si>
    <t>Sueitt APE, Yamada-Ferraz TM, Oliveira AF, Botta CMR, Fadini PS, Nascimento MRL, Faria BM, Mozeto AA. 2015. Ecotoxicological risks of calcium nitrate exposure to freshwater tropical organisms: Laboratory and field experiments. Ecotox Environ Safety 117:155-163.</t>
  </si>
  <si>
    <t>N21</t>
  </si>
  <si>
    <t>N28</t>
  </si>
  <si>
    <t>McGurk, M.D.; Landry, F.; Tang, A.; Hanks, C.C. (2006). Acute and chronic toxicity of nitrate to early life stages of lake trout (Salvelinus namaycush) and lake whitefish (Coregonus clupeaformis). Environmental Toxicology and Chemistry 25:  2187-2196.</t>
  </si>
  <si>
    <t>N01</t>
  </si>
  <si>
    <t>Learmonth C, Carvalho AP. 2015. Acute and Chronic Toxicity of Nitrate to Early Life Stages of Zebrafish-Setting Nitrate Safety Levels for Zebrafish Rearing. Zebrafish 12:305-311.</t>
  </si>
  <si>
    <t>N23</t>
  </si>
  <si>
    <t>Martin, M.L.; Thompson, K.J. (2012). Chronic sensitivity of two native New Zealand species (freshwater fish – Inanga Galaxias maculatus and mayfly – Deleatidium sp.) to nitrate. No. HBR12230. NIWA report for Hawke's Bay Regional Council, Hamilton. pp. 26.</t>
  </si>
  <si>
    <t>N10</t>
  </si>
  <si>
    <t>Hickey, C.W.; Thompson, K.J.; Albert, A.; Martin, M.L. (2013). Chronic sensitivity of juvenile inanga (Galaxias maculatus) and early life-stage rainbow trout (Oncorhynchus mykiss) to nitrate. No. HBR13207; HAM2013-012. NIWA report for Hawke's Bay Regional Council</t>
  </si>
  <si>
    <t>N04</t>
  </si>
  <si>
    <t>Stelzer RS, Joachim BL. 2010. Effects of Elevated Nitrate Concentration on Mortality, Growth, and Egestion Rates of Gammarus pseudolimnaeus Amphipods. Arch Environ Contam Toxicol 58:694-699.</t>
  </si>
  <si>
    <t>N19</t>
  </si>
  <si>
    <t>Hickey CW, Thompson KJ, Martin ML, Albert A, Bell S, Raymond M. 2016. Data report for chronic nitrate toxicity to freshwater species: common bully, sphaeriid bivalve, freshwater crayfish and snail. FWWQ1703. NIWA data report.</t>
  </si>
  <si>
    <t>N18</t>
  </si>
  <si>
    <t>Soucek DJ, Dickinson A. 2016. Influence of chloride on the chronic toxicity of sodium nitrate to Ceriodaphnia dubia and Hyalella azteca. Ecotoxicology 25:1406-1416.</t>
  </si>
  <si>
    <t>N24</t>
  </si>
  <si>
    <t>Stantec Consulting Ltd. (2006). Report on the toxicity of nitrate to Canadian fish and aquatic invertebrate species. No. Stantec Project No. 162704276. Prepared for: Environment Canada, National Guidelines Standards Office, pp. 110.</t>
  </si>
  <si>
    <t>N12</t>
  </si>
  <si>
    <r>
      <t xml:space="preserve">Wang N, Dorman RA, Ivey CD, Soucek DJ, Dickinson A, Kunz BK, Steevens JA, Hammer EJ and Bauer CR. (2020). Acute and chronic toxicity of sodium nitrate and sodium sulfate to several freshwater organisms in water-only exposures. </t>
    </r>
    <r>
      <rPr>
        <i/>
        <sz val="10"/>
        <rFont val="Arial Unicode MS"/>
        <family val="2"/>
      </rPr>
      <t xml:space="preserve">Environmental Toxicology and Chemistry, </t>
    </r>
    <r>
      <rPr>
        <sz val="10"/>
        <color rgb="FF1C1D1E"/>
        <rFont val="Arial Unicode MS"/>
        <family val="2"/>
      </rPr>
      <t>39, 1071-1085.</t>
    </r>
  </si>
  <si>
    <t>N25</t>
  </si>
  <si>
    <t>Wickins, J. (1976). The tolerance of warm-water prawns to recirculated water. Aquaculture 9:  19-37.</t>
  </si>
  <si>
    <t>N13</t>
  </si>
  <si>
    <t>Adelman, I.R.; Kusilek, L.I.; Koehle, J.; Hess, J. (2009). Acute and chronic toxicity of ammonia, nitrite, and nitrate to the endangered Topeka shiner (Notropis topeka) and fathead minnows (Pimephales promelas). Environmental Toxicology and Chemistry 28:  2216-2223.</t>
  </si>
  <si>
    <t>N15</t>
  </si>
  <si>
    <t>Nautilus Environmental (2011a). Evaluation of the role of hardness in modifying the toxicity of nitrate to rainbow trout. No. Final Report Submitted to Mining Association of BC. , Vancouver, BC. 12 September 2011. pp. 252.</t>
  </si>
  <si>
    <t>N08</t>
  </si>
  <si>
    <t>Kincheloe, J.W.; Wedemeyer, G.A.; Koch, D.L. (1979). Tolerance of developing salmonid eggs and fry to nitrate exposure. Bulletin of Environmental Contamination and Toxicology 23:  575-578.</t>
  </si>
  <si>
    <t>N02</t>
  </si>
  <si>
    <t>U.S. EPA (2010). Final report on acute and chronic toxicity of nitrate, nitrite, boron, manganese, fluoride, chloride and sulphate to several aquatic animal species. No. EPA 905-R-10-002. United States Environmental Protection Agency, Chicago, IL. pp. 174.</t>
  </si>
  <si>
    <t>N16</t>
  </si>
  <si>
    <t>Corrao, N.; Darby, P.; Pomory, C. (2006). Nitrate impacts on the Florida apple snail, Pomacea paludosa. Hydrobiologia 568:  135-143.</t>
  </si>
  <si>
    <t>N11</t>
  </si>
  <si>
    <t>Alonso Á, Camargo J. 2013. Nitrate causes deleterious effects on the behaviour and reproduction of the aquatic snail Potamopyrgus antipodarum (Hydrobiidae, Mollusca). Environmental Science and Pollution Research 20:5388-5396.</t>
  </si>
  <si>
    <t>N20</t>
  </si>
  <si>
    <t>N05</t>
  </si>
  <si>
    <t>N14</t>
  </si>
  <si>
    <t>N17</t>
  </si>
  <si>
    <t>Schram E, Roques JAC, van Kuijk T, Abbink W, van de Heul J, de Vries P, Bierman S, van de Vis H, Flik G. 2014. The impact of elevated water ammonia and nitrate concentrations on physiology, growth and feed intake of pikeperch (Sander lucioperca). Aquaculture 420–421:95-104.</t>
  </si>
  <si>
    <t>N22</t>
  </si>
  <si>
    <r>
      <t xml:space="preserve">van Dam RA, Bankin K &amp; Parry D 2022. Derivation of site-specific guideline values for nitrate toxicity in Pilbara receiving waters with high hardness. </t>
    </r>
    <r>
      <rPr>
        <i/>
        <sz val="10"/>
        <color theme="1"/>
        <rFont val="Arial Unicode MS"/>
        <family val="2"/>
      </rPr>
      <t>Integrated Environmental Assessment and Management</t>
    </r>
    <r>
      <rPr>
        <sz val="10"/>
        <color theme="1"/>
        <rFont val="Arial Unicode MS"/>
        <family val="2"/>
      </rPr>
      <t>, 18, 1035-1046</t>
    </r>
  </si>
  <si>
    <t>RECORD ID</t>
  </si>
  <si>
    <t>N26</t>
  </si>
  <si>
    <t>Moore AP &amp; Bringolf RB 2020. Comparative toxicity of nitrate to common and imperiled freshwater mussel glochidia and larval fishes. Archives of Environmental Contamination and Toxicology 78, 536–544</t>
  </si>
  <si>
    <t>STUDIED TMFs?</t>
  </si>
  <si>
    <t>YES</t>
  </si>
  <si>
    <t>Hardness/ionic strength</t>
  </si>
  <si>
    <t>chloride</t>
  </si>
  <si>
    <t>Hardness/ionic strength; data synthesised in Baker et al (2017)</t>
  </si>
  <si>
    <t>TMFs assessed</t>
  </si>
  <si>
    <t>Schuytema, G.S.; Nebeker, A.V. (1999c). Effects of ammonium nitrate, sodium nitrate amd urea on red-legged frogs, Pacific tree frog and African clawed frogs. Bulletin of Envrionmental and Contamination Toxicology 63:  357-364</t>
  </si>
  <si>
    <t>Schuytema, G.S.; Nebeker, A.V. (1999a). Comparative toxicity of ammonium and nitrate compounds to Pacific tree frog and clawed frog tadpoles. Environmental Toxicology and Chemistry 18:  2251-2257</t>
  </si>
  <si>
    <t>Schuytema, G.S.; Nebeker, A.V. (1999b). Comparative effects of ammonium and nitrate compounds to Pacific tree frog and clawed frog tadpoles. Environmental Toxicology and Chemistry 36:  200-206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</si>
</sst>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8">
    <font>
      <sz val="11"/>
      <color theme="1"/>
      <name val="Calibri"/>
      <family val="2"/>
      <scheme val="minor"/>
    </font>
    <font>
      <sz val="11"/>
      <color theme="1"/>
      <name val="Calibri"/>
      <family val="2"/>
      <scheme val="minor"/>
    </font>
    <font>
      <b/>
      <sz val="11"/>
      <color rgb="FF3F3F3F"/>
      <name val="Calibri"/>
      <family val="2"/>
      <scheme val="minor"/>
    </font>
    <font>
      <b/>
      <sz val="11"/>
      <color theme="0"/>
      <name val="Calibri"/>
      <family val="2"/>
      <scheme val="minor"/>
    </font>
    <font>
      <b/>
      <sz val="9"/>
      <color theme="1"/>
      <name val="Arial"/>
      <family val="2"/>
    </font>
    <font>
      <sz val="9"/>
      <color theme="1"/>
      <name val="Arial"/>
      <family val="2"/>
    </font>
    <font>
      <b/>
      <sz val="9"/>
      <name val="Arial"/>
      <family val="2"/>
    </font>
    <font>
      <sz val="9"/>
      <name val="Arial"/>
      <family val="2"/>
    </font>
    <font>
      <sz val="9"/>
      <color rgb="FFFF0000"/>
      <name val="Arial"/>
      <family val="2"/>
    </font>
    <font>
      <b/>
      <sz val="9"/>
      <color rgb="FF00B050"/>
      <name val="Arial"/>
      <family val="2"/>
    </font>
    <font>
      <b/>
      <sz val="9"/>
      <color theme="0"/>
      <name val="Arial"/>
      <family val="2"/>
    </font>
    <font>
      <sz val="9"/>
      <color theme="0"/>
      <name val="Arial"/>
      <family val="2"/>
    </font>
    <font>
      <b/>
      <i/>
      <sz val="9"/>
      <color theme="0"/>
      <name val="Arial"/>
      <family val="2"/>
    </font>
    <font>
      <sz val="10"/>
      <color indexed="8"/>
      <name val="Arial"/>
      <family val="2"/>
    </font>
    <font>
      <b/>
      <sz val="9"/>
      <color rgb="FF000000"/>
      <name val="Arial"/>
      <family val="2"/>
    </font>
    <font>
      <b/>
      <sz val="9"/>
      <color rgb="FF3F3F3F"/>
      <name val="Arial"/>
      <family val="2"/>
    </font>
    <font>
      <b/>
      <vertAlign val="subscript"/>
      <sz val="9"/>
      <color rgb="FF000000"/>
      <name val="Arial"/>
      <family val="2"/>
    </font>
    <font>
      <b/>
      <i/>
      <sz val="9"/>
      <name val="Arial"/>
      <family val="2"/>
    </font>
    <font>
      <b/>
      <i/>
      <sz val="9"/>
      <color rgb="FF3F3F3F"/>
      <name val="Arial"/>
      <family val="2"/>
    </font>
    <font>
      <sz val="9"/>
      <color rgb="FF000000"/>
      <name val="Arial"/>
      <family val="2"/>
    </font>
    <font>
      <u/>
      <sz val="10"/>
      <color indexed="12"/>
      <name val="Arial"/>
      <family val="2"/>
    </font>
    <font>
      <u/>
      <sz val="9"/>
      <color indexed="12"/>
      <name val="Arial"/>
      <family val="2"/>
    </font>
    <font>
      <i/>
      <sz val="9"/>
      <name val="Arial"/>
      <family val="2"/>
    </font>
    <font>
      <sz val="9"/>
      <color indexed="8"/>
      <name val="Arial"/>
      <family val="2"/>
    </font>
    <font>
      <b/>
      <sz val="9"/>
      <color rgb="FFFF0000"/>
      <name val="Arial"/>
      <family val="2"/>
    </font>
    <font>
      <sz val="9"/>
      <color rgb="FF00B050"/>
      <name val="Arial"/>
      <family val="2"/>
    </font>
    <font>
      <u/>
      <sz val="9"/>
      <name val="Arial"/>
      <family val="2"/>
    </font>
    <font>
      <sz val="9"/>
      <color theme="1"/>
      <name val="Calibri"/>
      <family val="2"/>
    </font>
    <font>
      <i/>
      <sz val="9"/>
      <color theme="1"/>
      <name val="Arial"/>
      <family val="2"/>
    </font>
    <font>
      <u/>
      <sz val="9"/>
      <color rgb="FF0000CC"/>
      <name val="Arial"/>
      <family val="2"/>
    </font>
    <font>
      <u/>
      <sz val="9"/>
      <color rgb="FFFF0000"/>
      <name val="Arial"/>
      <family val="2"/>
    </font>
    <font>
      <i/>
      <sz val="9"/>
      <color rgb="FFFF0000"/>
      <name val="Arial"/>
      <family val="2"/>
    </font>
    <font>
      <b/>
      <sz val="12"/>
      <color theme="1"/>
      <name val="Arial"/>
      <family val="2"/>
    </font>
    <font>
      <sz val="12"/>
      <color theme="1"/>
      <name val="Arial"/>
      <family val="2"/>
    </font>
    <font>
      <b/>
      <sz val="12"/>
      <name val="Arial"/>
      <family val="2"/>
    </font>
    <font>
      <sz val="12"/>
      <name val="Arial"/>
      <family val="2"/>
    </font>
    <font>
      <u/>
      <sz val="9"/>
      <color theme="1"/>
      <name val="Arial"/>
      <family val="2"/>
    </font>
    <font>
      <sz val="8"/>
      <name val="Calibri"/>
      <family val="2"/>
      <scheme val="minor"/>
    </font>
    <font>
      <u/>
      <sz val="9"/>
      <color rgb="FF0000FF"/>
      <name val="Arial"/>
      <family val="2"/>
    </font>
    <font>
      <sz val="9"/>
      <color rgb="FF000000"/>
      <name val="Calibri"/>
      <family val="2"/>
    </font>
    <font>
      <sz val="9"/>
      <color rgb="FF0000FF"/>
      <name val="Arial"/>
      <family val="2"/>
    </font>
    <font>
      <b/>
      <sz val="10"/>
      <name val="Arial"/>
      <family val="2"/>
    </font>
    <font>
      <sz val="10"/>
      <name val="Arial Unicode MS"/>
      <family val="2"/>
    </font>
    <font>
      <sz val="10"/>
      <color rgb="FF1C1D1E"/>
      <name val="Arial Unicode MS"/>
      <family val="2"/>
    </font>
    <font>
      <i/>
      <sz val="10"/>
      <name val="Arial Unicode MS"/>
      <family val="2"/>
    </font>
    <font>
      <sz val="10"/>
      <color theme="1"/>
      <name val="Arial Unicode MS"/>
      <family val="2"/>
    </font>
    <font>
      <i/>
      <sz val="10"/>
      <color theme="1"/>
      <name val="Arial Unicode MS"/>
      <family val="2"/>
    </font>
    <font>
      <b/>
      <sz val="11"/>
      <color theme="1"/>
      <name val="Calibri"/>
      <family val="2"/>
      <scheme val="minor"/>
    </font>
  </fonts>
  <fills count="32">
    <fill>
      <patternFill patternType="none"/>
    </fill>
    <fill>
      <patternFill patternType="gray125"/>
    </fill>
    <fill>
      <patternFill patternType="solid">
        <fgColor rgb="FFF2F2F2"/>
      </patternFill>
    </fill>
    <fill>
      <patternFill patternType="solid">
        <fgColor rgb="FFA5A5A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2" tint="-0.749992370372631"/>
        <bgColor indexed="64"/>
      </patternFill>
    </fill>
    <fill>
      <patternFill patternType="solid">
        <fgColor theme="7"/>
        <bgColor indexed="64"/>
      </patternFill>
    </fill>
    <fill>
      <patternFill patternType="solid">
        <fgColor theme="3"/>
        <bgColor indexed="64"/>
      </patternFill>
    </fill>
    <fill>
      <patternFill patternType="solid">
        <fgColor rgb="FFC0000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rgb="FF00669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rgb="FFC0C0C0"/>
      </patternFill>
    </fill>
    <fill>
      <patternFill patternType="solid">
        <fgColor theme="7" tint="0.79998168889431442"/>
        <bgColor rgb="FFC0C0C0"/>
      </patternFill>
    </fill>
    <fill>
      <patternFill patternType="solid">
        <fgColor theme="7" tint="0.79998168889431442"/>
        <bgColor indexed="64"/>
      </patternFill>
    </fill>
    <fill>
      <patternFill patternType="solid">
        <fgColor theme="3" tint="0.79998168889431442"/>
        <bgColor rgb="FFC0C0C0"/>
      </patternFill>
    </fill>
    <fill>
      <patternFill patternType="solid">
        <fgColor theme="5" tint="0.79998168889431442"/>
        <bgColor indexed="64"/>
      </patternFill>
    </fill>
    <fill>
      <patternFill patternType="solid">
        <fgColor theme="5" tint="0.59999389629810485"/>
        <bgColor rgb="FFC0C0C0"/>
      </patternFill>
    </fill>
    <fill>
      <patternFill patternType="solid">
        <fgColor theme="5" tint="0.79998168889431442"/>
        <bgColor rgb="FFC0C0C0"/>
      </patternFill>
    </fill>
    <fill>
      <patternFill patternType="solid">
        <fgColor theme="9" tint="0.79998168889431442"/>
        <bgColor rgb="FFC0C0C0"/>
      </patternFill>
    </fill>
    <fill>
      <patternFill patternType="solid">
        <fgColor rgb="FFFF0000"/>
        <bgColor rgb="FFC0C0C0"/>
      </patternFill>
    </fill>
    <fill>
      <patternFill patternType="solid">
        <fgColor rgb="FFC0C0C0"/>
        <bgColor rgb="FFC0C0C0"/>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3" fillId="0" borderId="0"/>
    <xf numFmtId="0" fontId="1" fillId="0" borderId="0"/>
    <xf numFmtId="0" fontId="20" fillId="0" borderId="0" applyNumberFormat="0" applyFill="0" applyBorder="0" applyAlignment="0" applyProtection="0">
      <alignment vertical="top"/>
      <protection locked="0"/>
    </xf>
    <xf numFmtId="0" fontId="13" fillId="0" borderId="0"/>
  </cellStyleXfs>
  <cellXfs count="350">
    <xf numFmtId="0" fontId="0" fillId="0" borderId="0" xfId="0"/>
    <xf numFmtId="0" fontId="4" fillId="0" borderId="0" xfId="0" applyFont="1"/>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applyAlignment="1">
      <alignment horizontal="center" vertical="center"/>
    </xf>
    <xf numFmtId="0" fontId="11" fillId="0" borderId="0" xfId="0" applyFont="1" applyAlignment="1">
      <alignment horizontal="center"/>
    </xf>
    <xf numFmtId="0" fontId="11" fillId="10" borderId="0" xfId="0" applyFont="1" applyFill="1" applyAlignment="1">
      <alignment horizontal="center" vertical="center"/>
    </xf>
    <xf numFmtId="0" fontId="10" fillId="0" borderId="0" xfId="6" applyFont="1" applyAlignment="1">
      <alignment horizontal="center"/>
    </xf>
    <xf numFmtId="0" fontId="4" fillId="0" borderId="0" xfId="0" applyFont="1" applyAlignment="1">
      <alignment horizontal="center"/>
    </xf>
    <xf numFmtId="0" fontId="14" fillId="17" borderId="0" xfId="7" applyFont="1" applyFill="1" applyAlignment="1">
      <alignment horizontal="center" vertical="center" wrapText="1"/>
    </xf>
    <xf numFmtId="0" fontId="14" fillId="0" borderId="0" xfId="7" applyFont="1" applyAlignment="1">
      <alignment horizontal="center" vertical="center" wrapText="1"/>
    </xf>
    <xf numFmtId="0" fontId="6" fillId="18" borderId="0" xfId="7" applyFont="1" applyFill="1" applyAlignment="1">
      <alignment horizontal="center" vertical="center" wrapText="1"/>
    </xf>
    <xf numFmtId="0" fontId="6" fillId="19" borderId="0" xfId="0" applyFont="1" applyFill="1" applyAlignment="1">
      <alignment horizontal="center" vertical="center" wrapText="1"/>
    </xf>
    <xf numFmtId="0" fontId="6" fillId="0" borderId="0" xfId="7" applyFont="1" applyAlignment="1">
      <alignment horizontal="center" vertical="center" wrapText="1"/>
    </xf>
    <xf numFmtId="0" fontId="6" fillId="20" borderId="0" xfId="7" applyFont="1" applyFill="1" applyAlignment="1">
      <alignment horizontal="center" vertical="center" wrapText="1"/>
    </xf>
    <xf numFmtId="0" fontId="15" fillId="21" borderId="0" xfId="1" applyFont="1" applyFill="1" applyBorder="1" applyAlignment="1" applyProtection="1">
      <alignment horizontal="center" vertical="center" wrapText="1"/>
    </xf>
    <xf numFmtId="0" fontId="14" fillId="22" borderId="0" xfId="7" applyFont="1" applyFill="1" applyAlignment="1">
      <alignment horizontal="center" vertical="center" wrapText="1"/>
    </xf>
    <xf numFmtId="0" fontId="5" fillId="0" borderId="0" xfId="0" applyFont="1" applyAlignment="1">
      <alignment wrapText="1"/>
    </xf>
    <xf numFmtId="0" fontId="14" fillId="23" borderId="0" xfId="7" applyFont="1" applyFill="1" applyAlignment="1">
      <alignment horizontal="left" vertical="center" wrapText="1"/>
    </xf>
    <xf numFmtId="0" fontId="14" fillId="23" borderId="0" xfId="7" applyFont="1" applyFill="1" applyAlignment="1">
      <alignment horizontal="center" vertical="center" wrapText="1"/>
    </xf>
    <xf numFmtId="0" fontId="6" fillId="24" borderId="0" xfId="7" applyFont="1" applyFill="1" applyAlignment="1">
      <alignment horizontal="center" vertical="center" wrapText="1"/>
    </xf>
    <xf numFmtId="0" fontId="14" fillId="24" borderId="0" xfId="7" applyFont="1" applyFill="1" applyAlignment="1">
      <alignment horizontal="center" vertical="center" wrapText="1"/>
    </xf>
    <xf numFmtId="0" fontId="10" fillId="25" borderId="0" xfId="7" applyFont="1" applyFill="1" applyAlignment="1">
      <alignment horizontal="center" vertical="center" wrapText="1"/>
    </xf>
    <xf numFmtId="0" fontId="6" fillId="26" borderId="0" xfId="7" applyFont="1" applyFill="1" applyAlignment="1">
      <alignment horizontal="center" vertical="center" wrapText="1"/>
    </xf>
    <xf numFmtId="0" fontId="15" fillId="2" borderId="0" xfId="1" applyFont="1" applyBorder="1" applyAlignment="1" applyProtection="1">
      <alignment horizontal="center" vertical="center" wrapText="1"/>
    </xf>
    <xf numFmtId="0" fontId="14" fillId="27" borderId="0" xfId="7" applyFont="1" applyFill="1" applyAlignment="1">
      <alignment horizontal="center" vertical="center" wrapText="1"/>
    </xf>
    <xf numFmtId="0" fontId="17" fillId="2" borderId="0" xfId="1" applyFont="1" applyBorder="1" applyAlignment="1" applyProtection="1">
      <alignment horizontal="center" vertical="center" wrapText="1"/>
    </xf>
    <xf numFmtId="0" fontId="6" fillId="2" borderId="0" xfId="1" applyFont="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6" fillId="25" borderId="0" xfId="7" applyFont="1" applyFill="1" applyAlignment="1">
      <alignment horizontal="center" vertical="center" wrapText="1"/>
    </xf>
    <xf numFmtId="0" fontId="6" fillId="28" borderId="0" xfId="7" applyFont="1" applyFill="1" applyAlignment="1">
      <alignment horizontal="center" vertical="center" wrapText="1"/>
    </xf>
    <xf numFmtId="0" fontId="14" fillId="28" borderId="0" xfId="7" applyFont="1" applyFill="1" applyAlignment="1">
      <alignment horizontal="center" vertical="top" wrapText="1"/>
    </xf>
    <xf numFmtId="0" fontId="6" fillId="28" borderId="0" xfId="7" applyFont="1" applyFill="1" applyAlignment="1">
      <alignment horizontal="center" vertical="top" wrapText="1"/>
    </xf>
    <xf numFmtId="0" fontId="4" fillId="0" borderId="0" xfId="7" applyFont="1" applyAlignment="1">
      <alignment wrapText="1"/>
    </xf>
    <xf numFmtId="0" fontId="5" fillId="0" borderId="0" xfId="7" applyFont="1" applyAlignment="1">
      <alignment wrapText="1"/>
    </xf>
    <xf numFmtId="49" fontId="21" fillId="0" borderId="0" xfId="8" applyNumberFormat="1" applyFont="1" applyAlignment="1" applyProtection="1">
      <alignment horizontal="center"/>
    </xf>
    <xf numFmtId="0" fontId="22" fillId="0" borderId="0" xfId="0" applyFont="1" applyAlignment="1">
      <alignment horizontal="center"/>
    </xf>
    <xf numFmtId="3" fontId="5" fillId="0" borderId="0" xfId="0" applyNumberFormat="1" applyFont="1" applyAlignment="1">
      <alignment horizontal="center"/>
    </xf>
    <xf numFmtId="0" fontId="6" fillId="0" borderId="0" xfId="2" applyFont="1" applyFill="1" applyBorder="1" applyAlignment="1">
      <alignment horizontal="center" wrapText="1"/>
    </xf>
    <xf numFmtId="0" fontId="15" fillId="0" borderId="0" xfId="1" applyFont="1" applyFill="1" applyBorder="1"/>
    <xf numFmtId="0" fontId="15" fillId="0" borderId="0" xfId="1" applyFont="1" applyFill="1" applyBorder="1" applyAlignment="1">
      <alignment horizontal="center"/>
    </xf>
    <xf numFmtId="0" fontId="23" fillId="0" borderId="0" xfId="6" applyFont="1"/>
    <xf numFmtId="0" fontId="6" fillId="0" borderId="0" xfId="1" applyFont="1" applyFill="1" applyBorder="1" applyAlignment="1">
      <alignment horizontal="center"/>
    </xf>
    <xf numFmtId="0" fontId="5" fillId="0" borderId="0" xfId="3" applyFont="1" applyFill="1" applyBorder="1" applyAlignment="1">
      <alignment horizontal="center"/>
    </xf>
    <xf numFmtId="0" fontId="6" fillId="0" borderId="0" xfId="6" applyFont="1" applyAlignment="1">
      <alignment horizontal="center"/>
    </xf>
    <xf numFmtId="0" fontId="7" fillId="0" borderId="0" xfId="6" applyFont="1"/>
    <xf numFmtId="0" fontId="22" fillId="0" borderId="0" xfId="0" applyFont="1" applyAlignment="1">
      <alignment horizontal="center" wrapText="1"/>
    </xf>
    <xf numFmtId="0" fontId="7" fillId="0" borderId="0" xfId="0" applyFont="1" applyAlignment="1">
      <alignment horizontal="center"/>
    </xf>
    <xf numFmtId="0" fontId="5" fillId="0" borderId="0" xfId="0" applyFont="1" applyAlignment="1">
      <alignment horizontal="center" wrapText="1"/>
    </xf>
    <xf numFmtId="17" fontId="7" fillId="0" borderId="0" xfId="0" quotePrefix="1" applyNumberFormat="1" applyFont="1" applyAlignment="1">
      <alignment horizontal="center"/>
    </xf>
    <xf numFmtId="1" fontId="7" fillId="0" borderId="0" xfId="3" applyNumberFormat="1" applyFont="1" applyFill="1" applyBorder="1" applyAlignment="1"/>
    <xf numFmtId="1" fontId="23" fillId="0" borderId="0" xfId="6" applyNumberFormat="1" applyFont="1"/>
    <xf numFmtId="164" fontId="4" fillId="0" borderId="0" xfId="0" applyNumberFormat="1" applyFont="1"/>
    <xf numFmtId="1" fontId="4" fillId="0" borderId="0" xfId="0" applyNumberFormat="1" applyFont="1"/>
    <xf numFmtId="0" fontId="24" fillId="0" borderId="0" xfId="1" applyFont="1" applyFill="1" applyBorder="1" applyAlignment="1">
      <alignment vertical="center"/>
    </xf>
    <xf numFmtId="0" fontId="23" fillId="0" borderId="0" xfId="6" applyFont="1" applyAlignment="1">
      <alignment wrapText="1"/>
    </xf>
    <xf numFmtId="0" fontId="5" fillId="14" borderId="0" xfId="0" applyFont="1" applyFill="1" applyAlignment="1">
      <alignment horizontal="center"/>
    </xf>
    <xf numFmtId="0" fontId="23" fillId="0" borderId="0" xfId="9" applyFont="1" applyAlignment="1">
      <alignment horizontal="center"/>
    </xf>
    <xf numFmtId="0" fontId="6" fillId="0" borderId="0" xfId="1" applyFont="1" applyFill="1" applyBorder="1" applyAlignment="1">
      <alignment horizontal="center" vertical="center"/>
    </xf>
    <xf numFmtId="0" fontId="7" fillId="0" borderId="0" xfId="1" applyFont="1" applyFill="1" applyBorder="1" applyAlignment="1">
      <alignment vertical="center"/>
    </xf>
    <xf numFmtId="164" fontId="6" fillId="0" borderId="0" xfId="1" applyNumberFormat="1" applyFont="1" applyFill="1" applyBorder="1" applyAlignment="1">
      <alignment vertical="center"/>
    </xf>
    <xf numFmtId="3" fontId="23" fillId="0" borderId="0" xfId="9" applyNumberFormat="1" applyFont="1" applyAlignment="1">
      <alignment horizontal="center"/>
    </xf>
    <xf numFmtId="16" fontId="7" fillId="0" borderId="0" xfId="0" quotePrefix="1" applyNumberFormat="1" applyFont="1" applyAlignment="1">
      <alignment horizontal="center"/>
    </xf>
    <xf numFmtId="164" fontId="7" fillId="0" borderId="0" xfId="0" quotePrefix="1" applyNumberFormat="1" applyFont="1" applyAlignment="1">
      <alignment horizontal="center"/>
    </xf>
    <xf numFmtId="0" fontId="6" fillId="0" borderId="0" xfId="1" applyFont="1" applyFill="1" applyBorder="1" applyAlignment="1">
      <alignment vertical="center"/>
    </xf>
    <xf numFmtId="0" fontId="7" fillId="0" borderId="0" xfId="5" applyFont="1" applyFill="1" applyBorder="1" applyAlignment="1"/>
    <xf numFmtId="1" fontId="7" fillId="0" borderId="0" xfId="0" quotePrefix="1" applyNumberFormat="1" applyFont="1" applyAlignment="1">
      <alignment horizontal="center"/>
    </xf>
    <xf numFmtId="0" fontId="5" fillId="21" borderId="0" xfId="0" applyFont="1" applyFill="1" applyAlignment="1">
      <alignment horizontal="center"/>
    </xf>
    <xf numFmtId="0" fontId="5" fillId="21" borderId="0" xfId="0" applyFont="1" applyFill="1" applyAlignment="1">
      <alignment horizontal="center" wrapText="1"/>
    </xf>
    <xf numFmtId="0" fontId="15" fillId="21" borderId="0" xfId="1" applyFont="1" applyFill="1" applyBorder="1" applyAlignment="1">
      <alignment horizontal="center"/>
    </xf>
    <xf numFmtId="0" fontId="6" fillId="21" borderId="0" xfId="1" applyFont="1" applyFill="1" applyBorder="1" applyAlignment="1">
      <alignment horizontal="center"/>
    </xf>
    <xf numFmtId="0" fontId="5" fillId="21" borderId="0" xfId="0" applyFont="1" applyFill="1"/>
    <xf numFmtId="0" fontId="7" fillId="0" borderId="0" xfId="9" applyFont="1"/>
    <xf numFmtId="2" fontId="5" fillId="0" borderId="0" xfId="0" applyNumberFormat="1" applyFont="1" applyAlignment="1">
      <alignment horizontal="center"/>
    </xf>
    <xf numFmtId="0" fontId="7" fillId="0" borderId="0" xfId="0" applyFont="1" applyAlignment="1">
      <alignment horizontal="center" wrapText="1"/>
    </xf>
    <xf numFmtId="1" fontId="6" fillId="0" borderId="0" xfId="0" applyNumberFormat="1" applyFont="1" applyAlignment="1">
      <alignment horizontal="center"/>
    </xf>
    <xf numFmtId="49" fontId="21" fillId="0" borderId="0" xfId="8" applyNumberFormat="1" applyFont="1" applyFill="1" applyAlignment="1" applyProtection="1">
      <alignment horizontal="center"/>
    </xf>
    <xf numFmtId="0" fontId="6" fillId="21" borderId="0" xfId="0" applyFont="1" applyFill="1" applyAlignment="1">
      <alignment horizontal="center"/>
    </xf>
    <xf numFmtId="164" fontId="7" fillId="21" borderId="0" xfId="0" applyNumberFormat="1" applyFont="1" applyFill="1"/>
    <xf numFmtId="164" fontId="5" fillId="0" borderId="0" xfId="0" applyNumberFormat="1" applyFont="1" applyAlignment="1">
      <alignment horizontal="center"/>
    </xf>
    <xf numFmtId="1" fontId="6" fillId="16" borderId="0" xfId="0" applyNumberFormat="1" applyFont="1" applyFill="1" applyAlignment="1">
      <alignment horizontal="center"/>
    </xf>
    <xf numFmtId="164" fontId="7" fillId="16" borderId="0" xfId="0" applyNumberFormat="1" applyFont="1" applyFill="1"/>
    <xf numFmtId="164" fontId="7" fillId="0" borderId="0" xfId="0" applyNumberFormat="1" applyFont="1"/>
    <xf numFmtId="164" fontId="5" fillId="0" borderId="0" xfId="0" applyNumberFormat="1" applyFont="1"/>
    <xf numFmtId="0" fontId="7" fillId="0" borderId="0" xfId="3" applyFont="1" applyFill="1" applyBorder="1" applyAlignment="1"/>
    <xf numFmtId="0" fontId="6" fillId="0" borderId="0" xfId="0" applyFont="1" applyAlignment="1">
      <alignment horizontal="right"/>
    </xf>
    <xf numFmtId="164" fontId="6" fillId="0" borderId="0" xfId="0" applyNumberFormat="1" applyFont="1" applyAlignment="1">
      <alignment horizontal="right"/>
    </xf>
    <xf numFmtId="1" fontId="7" fillId="0" borderId="0" xfId="0" applyNumberFormat="1" applyFont="1" applyAlignment="1">
      <alignment horizontal="center"/>
    </xf>
    <xf numFmtId="164" fontId="7" fillId="0" borderId="0" xfId="9" applyNumberFormat="1" applyFont="1"/>
    <xf numFmtId="164" fontId="23" fillId="0" borderId="0" xfId="6" applyNumberFormat="1" applyFont="1"/>
    <xf numFmtId="0" fontId="23" fillId="0" borderId="0" xfId="9" applyFont="1" applyAlignment="1">
      <alignment horizontal="left"/>
    </xf>
    <xf numFmtId="1" fontId="7" fillId="0" borderId="0" xfId="0" applyNumberFormat="1" applyFont="1"/>
    <xf numFmtId="1" fontId="5" fillId="0" borderId="0" xfId="0" applyNumberFormat="1" applyFont="1"/>
    <xf numFmtId="0" fontId="25" fillId="0" borderId="0" xfId="0" applyFont="1"/>
    <xf numFmtId="0" fontId="5" fillId="30" borderId="0" xfId="0" applyFont="1" applyFill="1" applyAlignment="1">
      <alignment horizontal="center"/>
    </xf>
    <xf numFmtId="0" fontId="5" fillId="30" borderId="0" xfId="0" applyFont="1" applyFill="1" applyAlignment="1">
      <alignment horizontal="center" wrapText="1"/>
    </xf>
    <xf numFmtId="0" fontId="15" fillId="30" borderId="0" xfId="1" applyFont="1" applyFill="1" applyBorder="1" applyAlignment="1">
      <alignment horizontal="center"/>
    </xf>
    <xf numFmtId="0" fontId="6" fillId="30" borderId="0" xfId="0" applyFont="1" applyFill="1" applyAlignment="1">
      <alignment horizontal="center"/>
    </xf>
    <xf numFmtId="0" fontId="5" fillId="30" borderId="0" xfId="0" applyFont="1" applyFill="1"/>
    <xf numFmtId="0" fontId="5" fillId="29" borderId="0" xfId="0" applyFont="1" applyFill="1" applyAlignment="1">
      <alignment horizontal="center"/>
    </xf>
    <xf numFmtId="0" fontId="5" fillId="29" borderId="0" xfId="0" applyFont="1" applyFill="1" applyAlignment="1">
      <alignment horizontal="center" wrapText="1"/>
    </xf>
    <xf numFmtId="0" fontId="15" fillId="29" borderId="0" xfId="1" applyFont="1" applyFill="1" applyBorder="1" applyAlignment="1">
      <alignment horizontal="center"/>
    </xf>
    <xf numFmtId="0" fontId="6" fillId="29" borderId="0" xfId="0" applyFont="1" applyFill="1" applyAlignment="1">
      <alignment horizontal="center"/>
    </xf>
    <xf numFmtId="0" fontId="5" fillId="29" borderId="0" xfId="0" applyFont="1" applyFill="1"/>
    <xf numFmtId="164" fontId="7" fillId="0" borderId="0" xfId="1" applyNumberFormat="1" applyFont="1" applyFill="1" applyBorder="1" applyAlignment="1">
      <alignment vertical="center"/>
    </xf>
    <xf numFmtId="164" fontId="6" fillId="0" borderId="0" xfId="0" applyNumberFormat="1" applyFont="1" applyAlignment="1">
      <alignment horizontal="center"/>
    </xf>
    <xf numFmtId="164" fontId="7" fillId="0" borderId="0" xfId="3" applyNumberFormat="1" applyFont="1" applyFill="1" applyBorder="1" applyAlignment="1"/>
    <xf numFmtId="0" fontId="7" fillId="0" borderId="0" xfId="4" applyFont="1" applyFill="1" applyBorder="1" applyAlignment="1"/>
    <xf numFmtId="49" fontId="26" fillId="0" borderId="0" xfId="8" applyNumberFormat="1" applyFont="1" applyAlignment="1" applyProtection="1">
      <alignment horizontal="center"/>
    </xf>
    <xf numFmtId="0" fontId="7" fillId="0" borderId="0" xfId="0" applyFont="1" applyAlignment="1">
      <alignment horizontal="left"/>
    </xf>
    <xf numFmtId="0" fontId="9" fillId="0" borderId="0" xfId="1" applyFont="1" applyFill="1" applyBorder="1" applyAlignment="1">
      <alignment horizontal="center"/>
    </xf>
    <xf numFmtId="0" fontId="9" fillId="0" borderId="0" xfId="0" applyFont="1" applyAlignment="1">
      <alignment horizontal="center"/>
    </xf>
    <xf numFmtId="165" fontId="6" fillId="0" borderId="0" xfId="2" applyNumberFormat="1" applyFont="1" applyFill="1" applyBorder="1" applyAlignment="1">
      <alignment horizontal="center" wrapText="1"/>
    </xf>
    <xf numFmtId="0" fontId="28" fillId="0" borderId="0" xfId="0" applyFont="1" applyAlignment="1">
      <alignment horizontal="center" wrapText="1"/>
    </xf>
    <xf numFmtId="165" fontId="5" fillId="0" borderId="0" xfId="0" applyNumberFormat="1" applyFont="1" applyAlignment="1">
      <alignment horizontal="center"/>
    </xf>
    <xf numFmtId="164" fontId="6" fillId="30" borderId="0" xfId="0" applyNumberFormat="1" applyFont="1" applyFill="1" applyAlignment="1">
      <alignment horizontal="center"/>
    </xf>
    <xf numFmtId="164" fontId="7" fillId="30" borderId="0" xfId="0" applyNumberFormat="1" applyFont="1" applyFill="1"/>
    <xf numFmtId="49" fontId="29" fillId="0" borderId="0" xfId="8" applyNumberFormat="1" applyFont="1" applyAlignment="1" applyProtection="1">
      <alignment horizontal="center"/>
    </xf>
    <xf numFmtId="0" fontId="8" fillId="0" borderId="0" xfId="0" applyFont="1" applyAlignment="1">
      <alignment horizontal="center"/>
    </xf>
    <xf numFmtId="4" fontId="7" fillId="0" borderId="0" xfId="0" applyNumberFormat="1" applyFont="1" applyAlignment="1">
      <alignment horizontal="center"/>
    </xf>
    <xf numFmtId="49" fontId="29" fillId="0" borderId="0" xfId="8" applyNumberFormat="1" applyFont="1" applyFill="1" applyAlignment="1" applyProtection="1">
      <alignment horizontal="center"/>
    </xf>
    <xf numFmtId="0" fontId="8" fillId="14" borderId="0" xfId="0" applyFont="1" applyFill="1" applyAlignment="1">
      <alignment horizontal="center"/>
    </xf>
    <xf numFmtId="3" fontId="7" fillId="0" borderId="0" xfId="0" applyNumberFormat="1" applyFont="1" applyAlignment="1">
      <alignment horizontal="center"/>
    </xf>
    <xf numFmtId="165" fontId="7" fillId="0" borderId="0" xfId="0" applyNumberFormat="1" applyFont="1" applyAlignment="1">
      <alignment horizontal="center"/>
    </xf>
    <xf numFmtId="164" fontId="6" fillId="16" borderId="0" xfId="0" applyNumberFormat="1" applyFont="1" applyFill="1" applyAlignment="1">
      <alignment horizontal="center"/>
    </xf>
    <xf numFmtId="0" fontId="23" fillId="0" borderId="0" xfId="6" applyFont="1" applyAlignment="1">
      <alignment horizontal="center"/>
    </xf>
    <xf numFmtId="0" fontId="28" fillId="0" borderId="0" xfId="0" applyFont="1" applyAlignment="1">
      <alignment horizontal="center"/>
    </xf>
    <xf numFmtId="1" fontId="5" fillId="0" borderId="0" xfId="0" applyNumberFormat="1" applyFont="1" applyAlignment="1">
      <alignment horizontal="center"/>
    </xf>
    <xf numFmtId="49" fontId="30" fillId="0" borderId="0" xfId="8" applyNumberFormat="1" applyFont="1" applyAlignment="1" applyProtection="1">
      <alignment horizontal="center"/>
    </xf>
    <xf numFmtId="0" fontId="31" fillId="0" borderId="0" xfId="0" applyFont="1" applyAlignment="1">
      <alignment horizontal="center"/>
    </xf>
    <xf numFmtId="3" fontId="8" fillId="0" borderId="0" xfId="0" applyNumberFormat="1" applyFont="1" applyAlignment="1">
      <alignment horizontal="center"/>
    </xf>
    <xf numFmtId="0" fontId="8" fillId="0" borderId="0" xfId="0" quotePrefix="1" applyFont="1" applyAlignment="1">
      <alignment horizontal="center"/>
    </xf>
    <xf numFmtId="0" fontId="6" fillId="0" borderId="0" xfId="0" applyFont="1"/>
    <xf numFmtId="0" fontId="32" fillId="0" borderId="0" xfId="0" applyFont="1"/>
    <xf numFmtId="0" fontId="33" fillId="0" borderId="0" xfId="0" applyFont="1" applyAlignment="1">
      <alignment horizontal="center"/>
    </xf>
    <xf numFmtId="0" fontId="33" fillId="0" borderId="0" xfId="0" applyFont="1"/>
    <xf numFmtId="0" fontId="33" fillId="0" borderId="0" xfId="0" applyFont="1" applyAlignment="1">
      <alignment horizontal="left"/>
    </xf>
    <xf numFmtId="0" fontId="34" fillId="0" borderId="0" xfId="0" applyFont="1" applyAlignment="1">
      <alignment horizontal="center"/>
    </xf>
    <xf numFmtId="0" fontId="35" fillId="0" borderId="0" xfId="0" applyFont="1"/>
    <xf numFmtId="0" fontId="32" fillId="0" borderId="0" xfId="0" applyFont="1" applyAlignment="1">
      <alignment horizontal="center"/>
    </xf>
    <xf numFmtId="0" fontId="5" fillId="0" borderId="0" xfId="0" applyFont="1" applyAlignment="1">
      <alignment horizontal="center" vertical="center"/>
    </xf>
    <xf numFmtId="0" fontId="5" fillId="0" borderId="0" xfId="1" applyFont="1" applyFill="1" applyBorder="1" applyAlignment="1">
      <alignment horizontal="center"/>
    </xf>
    <xf numFmtId="0" fontId="5" fillId="0" borderId="0" xfId="1" applyFont="1" applyFill="1" applyBorder="1" applyAlignment="1">
      <alignment vertical="center"/>
    </xf>
    <xf numFmtId="49" fontId="36" fillId="0" borderId="0" xfId="8" applyNumberFormat="1" applyFont="1" applyAlignment="1" applyProtection="1">
      <alignment horizontal="center"/>
    </xf>
    <xf numFmtId="0" fontId="5" fillId="0" borderId="0" xfId="0" quotePrefix="1" applyFont="1" applyAlignment="1">
      <alignment horizontal="center"/>
    </xf>
    <xf numFmtId="0" fontId="4" fillId="0" borderId="0" xfId="2" applyFont="1" applyFill="1" applyBorder="1" applyAlignment="1">
      <alignment horizontal="center" wrapText="1"/>
    </xf>
    <xf numFmtId="0" fontId="4" fillId="0" borderId="0" xfId="1" applyFont="1" applyFill="1" applyBorder="1" applyAlignment="1">
      <alignment horizontal="center"/>
    </xf>
    <xf numFmtId="0" fontId="5" fillId="0" borderId="0" xfId="6" applyFont="1"/>
    <xf numFmtId="164" fontId="4" fillId="0" borderId="0" xfId="0" applyNumberFormat="1" applyFont="1" applyAlignment="1">
      <alignment horizontal="center"/>
    </xf>
    <xf numFmtId="0" fontId="28" fillId="0" borderId="0" xfId="0" applyFont="1" applyAlignment="1">
      <alignment horizontal="left"/>
    </xf>
    <xf numFmtId="1" fontId="4" fillId="0" borderId="0" xfId="0" applyNumberFormat="1" applyFont="1" applyAlignment="1">
      <alignment horizontal="center"/>
    </xf>
    <xf numFmtId="0" fontId="23" fillId="0" borderId="0" xfId="0" applyFont="1" applyAlignment="1">
      <alignment horizontal="center"/>
    </xf>
    <xf numFmtId="164" fontId="24" fillId="0" borderId="0" xfId="0" applyNumberFormat="1" applyFont="1" applyAlignment="1">
      <alignment horizontal="left"/>
    </xf>
    <xf numFmtId="0" fontId="4" fillId="0" borderId="0" xfId="0" applyFont="1" applyAlignment="1">
      <alignment wrapText="1"/>
    </xf>
    <xf numFmtId="164" fontId="5" fillId="0" borderId="0" xfId="0" applyNumberFormat="1" applyFont="1" applyAlignment="1">
      <alignment horizontal="left"/>
    </xf>
    <xf numFmtId="164" fontId="9" fillId="0" borderId="0" xfId="0" applyNumberFormat="1" applyFont="1"/>
    <xf numFmtId="2" fontId="5" fillId="0" borderId="0" xfId="0" applyNumberFormat="1" applyFont="1"/>
    <xf numFmtId="49" fontId="38" fillId="0" borderId="0" xfId="8" applyNumberFormat="1" applyFont="1" applyAlignment="1" applyProtection="1">
      <alignment horizontal="center"/>
    </xf>
    <xf numFmtId="0" fontId="39" fillId="0" borderId="0" xfId="0" applyFont="1" applyAlignment="1">
      <alignment vertical="center"/>
    </xf>
    <xf numFmtId="0" fontId="39" fillId="0" borderId="0" xfId="0" applyFont="1" applyAlignment="1">
      <alignment horizontal="center" vertical="center"/>
    </xf>
    <xf numFmtId="2" fontId="6" fillId="21" borderId="0" xfId="0" applyNumberFormat="1" applyFont="1" applyFill="1" applyAlignment="1">
      <alignment horizontal="center"/>
    </xf>
    <xf numFmtId="164" fontId="6" fillId="0" borderId="0" xfId="0" applyNumberFormat="1" applyFont="1"/>
    <xf numFmtId="0" fontId="5" fillId="0" borderId="0" xfId="1" applyFont="1" applyFill="1" applyBorder="1" applyAlignment="1">
      <alignment horizontal="center" vertical="center"/>
    </xf>
    <xf numFmtId="2" fontId="23" fillId="0" borderId="0" xfId="6" applyNumberFormat="1" applyFont="1"/>
    <xf numFmtId="1" fontId="7" fillId="16" borderId="0" xfId="0" applyNumberFormat="1" applyFont="1" applyFill="1"/>
    <xf numFmtId="0" fontId="7" fillId="16" borderId="0" xfId="0" applyFont="1" applyFill="1"/>
    <xf numFmtId="164" fontId="5" fillId="0" borderId="0" xfId="1" applyNumberFormat="1" applyFont="1" applyFill="1" applyBorder="1" applyAlignment="1">
      <alignment vertical="center"/>
    </xf>
    <xf numFmtId="4" fontId="6" fillId="0" borderId="0" xfId="2" applyNumberFormat="1" applyFont="1" applyFill="1" applyBorder="1" applyAlignment="1">
      <alignment horizontal="center" wrapText="1"/>
    </xf>
    <xf numFmtId="164" fontId="6" fillId="0" borderId="0" xfId="1" applyNumberFormat="1" applyFont="1" applyFill="1" applyBorder="1" applyAlignment="1">
      <alignment horizontal="center" vertical="center"/>
    </xf>
    <xf numFmtId="0" fontId="5" fillId="0" borderId="3" xfId="0" applyFont="1" applyBorder="1" applyAlignment="1">
      <alignment horizontal="center"/>
    </xf>
    <xf numFmtId="0" fontId="8" fillId="0" borderId="3" xfId="0" applyFont="1" applyBorder="1"/>
    <xf numFmtId="0" fontId="28" fillId="0" borderId="3" xfId="0" applyFont="1" applyBorder="1" applyAlignment="1">
      <alignment horizontal="center"/>
    </xf>
    <xf numFmtId="0" fontId="31" fillId="0" borderId="3" xfId="0" applyFont="1" applyBorder="1" applyAlignment="1">
      <alignment horizontal="center"/>
    </xf>
    <xf numFmtId="0" fontId="8" fillId="0" borderId="3" xfId="0" applyFont="1" applyBorder="1" applyAlignment="1">
      <alignment horizontal="center"/>
    </xf>
    <xf numFmtId="3" fontId="5" fillId="0" borderId="3" xfId="0" applyNumberFormat="1" applyFont="1" applyBorder="1" applyAlignment="1">
      <alignment horizontal="center"/>
    </xf>
    <xf numFmtId="165" fontId="5" fillId="0" borderId="3" xfId="0" applyNumberFormat="1" applyFont="1" applyBorder="1" applyAlignment="1">
      <alignment horizontal="center"/>
    </xf>
    <xf numFmtId="0" fontId="5" fillId="0" borderId="3" xfId="0" applyFont="1" applyBorder="1"/>
    <xf numFmtId="0" fontId="5" fillId="0" borderId="3" xfId="0" applyFont="1" applyBorder="1" applyAlignment="1">
      <alignment horizontal="left"/>
    </xf>
    <xf numFmtId="0" fontId="4" fillId="0" borderId="3" xfId="0" applyFont="1" applyBorder="1" applyAlignment="1">
      <alignment horizontal="center"/>
    </xf>
    <xf numFmtId="0" fontId="15" fillId="0" borderId="3" xfId="1" applyFont="1" applyFill="1" applyBorder="1" applyAlignment="1">
      <alignment horizontal="center"/>
    </xf>
    <xf numFmtId="0" fontId="23" fillId="0" borderId="3" xfId="6" applyFont="1" applyBorder="1"/>
    <xf numFmtId="0" fontId="6" fillId="0" borderId="3" xfId="0" applyFont="1" applyBorder="1" applyAlignment="1">
      <alignment horizontal="center"/>
    </xf>
    <xf numFmtId="0" fontId="5" fillId="0" borderId="3" xfId="3" applyFont="1" applyFill="1" applyBorder="1" applyAlignment="1">
      <alignment horizontal="center"/>
    </xf>
    <xf numFmtId="164" fontId="6" fillId="0" borderId="3" xfId="0" applyNumberFormat="1" applyFont="1" applyBorder="1" applyAlignment="1">
      <alignment horizontal="center"/>
    </xf>
    <xf numFmtId="164" fontId="7" fillId="0" borderId="3" xfId="0" applyNumberFormat="1" applyFont="1" applyBorder="1"/>
    <xf numFmtId="164" fontId="5" fillId="0" borderId="3" xfId="0" applyNumberFormat="1" applyFont="1" applyBorder="1"/>
    <xf numFmtId="164" fontId="4" fillId="0" borderId="3" xfId="0" applyNumberFormat="1" applyFont="1" applyBorder="1"/>
    <xf numFmtId="49" fontId="21" fillId="0" borderId="3" xfId="8" applyNumberFormat="1" applyFont="1" applyBorder="1" applyAlignment="1" applyProtection="1">
      <alignment horizontal="center"/>
    </xf>
    <xf numFmtId="0" fontId="23" fillId="0" borderId="3" xfId="9" applyFont="1" applyBorder="1" applyAlignment="1">
      <alignment horizontal="center"/>
    </xf>
    <xf numFmtId="0" fontId="22" fillId="0" borderId="3" xfId="0" applyFont="1" applyBorder="1" applyAlignment="1">
      <alignment horizontal="center" wrapText="1"/>
    </xf>
    <xf numFmtId="0" fontId="7" fillId="0" borderId="3" xfId="0" applyFont="1" applyBorder="1" applyAlignment="1">
      <alignment horizontal="center"/>
    </xf>
    <xf numFmtId="0" fontId="5" fillId="0" borderId="3" xfId="0" applyFont="1" applyBorder="1" applyAlignment="1">
      <alignment horizontal="center" wrapText="1"/>
    </xf>
    <xf numFmtId="3" fontId="23" fillId="0" borderId="3" xfId="9" applyNumberFormat="1" applyFont="1" applyBorder="1" applyAlignment="1">
      <alignment horizontal="center"/>
    </xf>
    <xf numFmtId="1" fontId="7" fillId="0" borderId="3" xfId="0" applyNumberFormat="1" applyFont="1" applyBorder="1" applyAlignment="1">
      <alignment horizontal="center"/>
    </xf>
    <xf numFmtId="0" fontId="6" fillId="0" borderId="3" xfId="1" applyFont="1" applyFill="1" applyBorder="1" applyAlignment="1">
      <alignment horizontal="center" vertical="center"/>
    </xf>
    <xf numFmtId="0" fontId="24" fillId="0" borderId="3" xfId="1" applyFont="1" applyFill="1" applyBorder="1" applyAlignment="1">
      <alignment vertical="center"/>
    </xf>
    <xf numFmtId="0" fontId="7" fillId="0" borderId="3" xfId="1" applyFont="1" applyFill="1" applyBorder="1" applyAlignment="1">
      <alignment vertical="center"/>
    </xf>
    <xf numFmtId="164" fontId="23" fillId="0" borderId="3" xfId="6" applyNumberFormat="1" applyFont="1" applyBorder="1"/>
    <xf numFmtId="0" fontId="4" fillId="0" borderId="3" xfId="0" applyFont="1" applyBorder="1"/>
    <xf numFmtId="0" fontId="23" fillId="0" borderId="3" xfId="9" applyFont="1" applyBorder="1" applyAlignment="1">
      <alignment horizontal="left"/>
    </xf>
    <xf numFmtId="1" fontId="6" fillId="0" borderId="3" xfId="0" applyNumberFormat="1" applyFont="1" applyBorder="1" applyAlignment="1">
      <alignment horizontal="center"/>
    </xf>
    <xf numFmtId="0" fontId="7" fillId="0" borderId="3" xfId="0" applyFont="1" applyBorder="1"/>
    <xf numFmtId="0" fontId="5" fillId="0" borderId="4" xfId="0" applyFont="1" applyBorder="1" applyAlignment="1">
      <alignment horizontal="center"/>
    </xf>
    <xf numFmtId="0" fontId="8" fillId="0" borderId="4" xfId="0" applyFont="1" applyBorder="1"/>
    <xf numFmtId="0" fontId="28" fillId="0" borderId="4" xfId="0" applyFont="1" applyBorder="1" applyAlignment="1">
      <alignment horizontal="center"/>
    </xf>
    <xf numFmtId="0" fontId="31" fillId="0" borderId="4" xfId="0" applyFont="1" applyBorder="1" applyAlignment="1">
      <alignment horizontal="center"/>
    </xf>
    <xf numFmtId="0" fontId="8" fillId="0" borderId="4" xfId="0" applyFont="1" applyBorder="1" applyAlignment="1">
      <alignment horizontal="center"/>
    </xf>
    <xf numFmtId="3" fontId="5" fillId="0" borderId="4" xfId="0" applyNumberFormat="1" applyFont="1" applyBorder="1" applyAlignment="1">
      <alignment horizontal="center"/>
    </xf>
    <xf numFmtId="0" fontId="5" fillId="14" borderId="4" xfId="0" applyFont="1" applyFill="1" applyBorder="1" applyAlignment="1">
      <alignment horizontal="center"/>
    </xf>
    <xf numFmtId="0" fontId="5" fillId="0" borderId="4" xfId="0" applyFont="1" applyBorder="1"/>
    <xf numFmtId="0" fontId="5" fillId="0" borderId="4" xfId="0" applyFont="1" applyBorder="1" applyAlignment="1">
      <alignment horizontal="left"/>
    </xf>
    <xf numFmtId="0" fontId="4" fillId="0" borderId="4" xfId="0" applyFont="1" applyBorder="1" applyAlignment="1">
      <alignment horizontal="center"/>
    </xf>
    <xf numFmtId="0" fontId="15" fillId="0" borderId="4" xfId="1" applyFont="1" applyFill="1" applyBorder="1" applyAlignment="1">
      <alignment horizontal="center"/>
    </xf>
    <xf numFmtId="0" fontId="23" fillId="0" borderId="4" xfId="6" applyFont="1" applyBorder="1"/>
    <xf numFmtId="0" fontId="6" fillId="0" borderId="4" xfId="0" applyFont="1" applyBorder="1" applyAlignment="1">
      <alignment horizontal="center"/>
    </xf>
    <xf numFmtId="0" fontId="5" fillId="0" borderId="4" xfId="3" applyFont="1" applyFill="1" applyBorder="1" applyAlignment="1">
      <alignment horizontal="center"/>
    </xf>
    <xf numFmtId="0" fontId="7" fillId="0" borderId="4" xfId="0" applyFont="1" applyBorder="1"/>
    <xf numFmtId="0" fontId="4" fillId="0" borderId="4" xfId="0" applyFont="1" applyBorder="1"/>
    <xf numFmtId="0" fontId="6" fillId="0" borderId="3" xfId="1" applyFont="1" applyFill="1" applyBorder="1" applyAlignment="1">
      <alignment horizontal="center"/>
    </xf>
    <xf numFmtId="1" fontId="4" fillId="0" borderId="3" xfId="0" applyNumberFormat="1"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xf numFmtId="49" fontId="38" fillId="0" borderId="3" xfId="8" applyNumberFormat="1" applyFont="1" applyBorder="1" applyAlignment="1" applyProtection="1">
      <alignment horizontal="center"/>
    </xf>
    <xf numFmtId="164" fontId="5" fillId="0" borderId="3" xfId="0" applyNumberFormat="1" applyFont="1" applyBorder="1" applyAlignment="1">
      <alignment horizontal="center"/>
    </xf>
    <xf numFmtId="49" fontId="38" fillId="0" borderId="4" xfId="8" applyNumberFormat="1" applyFont="1" applyBorder="1" applyAlignment="1" applyProtection="1">
      <alignment horizontal="center"/>
    </xf>
    <xf numFmtId="0" fontId="7" fillId="0" borderId="4" xfId="0" applyFont="1" applyBorder="1" applyAlignment="1">
      <alignment horizontal="center"/>
    </xf>
    <xf numFmtId="0" fontId="5" fillId="0" borderId="4" xfId="0" applyFont="1" applyBorder="1" applyAlignment="1">
      <alignment horizontal="center" wrapText="1"/>
    </xf>
    <xf numFmtId="165" fontId="5" fillId="0" borderId="4" xfId="0" applyNumberFormat="1" applyFont="1" applyBorder="1" applyAlignment="1">
      <alignment horizontal="center"/>
    </xf>
    <xf numFmtId="164" fontId="4" fillId="0" borderId="4" xfId="0" applyNumberFormat="1" applyFont="1" applyBorder="1" applyAlignment="1">
      <alignment horizontal="center"/>
    </xf>
    <xf numFmtId="0" fontId="6" fillId="0" borderId="4" xfId="2" applyFont="1" applyFill="1" applyBorder="1" applyAlignment="1">
      <alignment horizontal="center" wrapText="1"/>
    </xf>
    <xf numFmtId="0" fontId="23" fillId="0" borderId="4" xfId="6" applyFont="1" applyBorder="1" applyAlignment="1">
      <alignment horizontal="center"/>
    </xf>
    <xf numFmtId="164" fontId="6" fillId="0" borderId="4" xfId="0" applyNumberFormat="1" applyFont="1" applyBorder="1" applyAlignment="1">
      <alignment horizontal="center"/>
    </xf>
    <xf numFmtId="164" fontId="7" fillId="0" borderId="4" xfId="0" applyNumberFormat="1" applyFont="1" applyBorder="1"/>
    <xf numFmtId="164" fontId="4" fillId="0" borderId="4" xfId="0" applyNumberFormat="1" applyFont="1" applyBorder="1"/>
    <xf numFmtId="1" fontId="6" fillId="0" borderId="4" xfId="0" applyNumberFormat="1" applyFont="1" applyBorder="1" applyAlignment="1">
      <alignment horizontal="center"/>
    </xf>
    <xf numFmtId="1" fontId="5" fillId="0" borderId="4" xfId="0" applyNumberFormat="1" applyFont="1" applyBorder="1"/>
    <xf numFmtId="1" fontId="4" fillId="0" borderId="4" xfId="0" applyNumberFormat="1" applyFont="1" applyBorder="1"/>
    <xf numFmtId="0" fontId="5" fillId="0" borderId="4" xfId="0" quotePrefix="1" applyFont="1" applyBorder="1" applyAlignment="1">
      <alignment horizontal="center"/>
    </xf>
    <xf numFmtId="0" fontId="4" fillId="0" borderId="4" xfId="1" applyFont="1" applyFill="1" applyBorder="1" applyAlignment="1">
      <alignment horizontal="center"/>
    </xf>
    <xf numFmtId="0" fontId="5" fillId="0" borderId="4" xfId="1" applyFont="1" applyFill="1" applyBorder="1" applyAlignment="1">
      <alignment horizontal="center" vertical="center"/>
    </xf>
    <xf numFmtId="0" fontId="5" fillId="0" borderId="4" xfId="6" applyFont="1" applyBorder="1" applyAlignment="1">
      <alignment horizontal="center"/>
    </xf>
    <xf numFmtId="1" fontId="4" fillId="0" borderId="4" xfId="0" applyNumberFormat="1" applyFont="1" applyBorder="1" applyAlignment="1">
      <alignment horizontal="center"/>
    </xf>
    <xf numFmtId="164" fontId="5" fillId="0" borderId="4" xfId="0" applyNumberFormat="1" applyFont="1" applyBorder="1"/>
    <xf numFmtId="1" fontId="4" fillId="0" borderId="3" xfId="0" applyNumberFormat="1" applyFont="1" applyBorder="1"/>
    <xf numFmtId="0" fontId="22" fillId="0" borderId="4" xfId="0" applyFont="1" applyBorder="1" applyAlignment="1">
      <alignment horizontal="center" wrapText="1"/>
    </xf>
    <xf numFmtId="0" fontId="23" fillId="0" borderId="4" xfId="9" applyFont="1" applyBorder="1" applyAlignment="1">
      <alignment horizontal="left"/>
    </xf>
    <xf numFmtId="0" fontId="7" fillId="0" borderId="4" xfId="0" applyFont="1" applyBorder="1" applyAlignment="1">
      <alignment horizontal="center" wrapText="1"/>
    </xf>
    <xf numFmtId="0" fontId="7" fillId="0" borderId="4" xfId="0" applyFont="1" applyBorder="1" applyAlignment="1">
      <alignment horizontal="left"/>
    </xf>
    <xf numFmtId="1" fontId="7" fillId="0" borderId="4" xfId="0" applyNumberFormat="1" applyFont="1" applyBorder="1" applyAlignment="1">
      <alignment horizontal="center"/>
    </xf>
    <xf numFmtId="0" fontId="6" fillId="0" borderId="4" xfId="1" applyFont="1" applyFill="1" applyBorder="1" applyAlignment="1">
      <alignment horizontal="center"/>
    </xf>
    <xf numFmtId="0" fontId="9" fillId="0" borderId="4" xfId="1" applyFont="1" applyFill="1" applyBorder="1" applyAlignment="1">
      <alignment horizontal="center"/>
    </xf>
    <xf numFmtId="0" fontId="9" fillId="0" borderId="4" xfId="0" applyFont="1" applyBorder="1" applyAlignment="1">
      <alignment horizontal="center"/>
    </xf>
    <xf numFmtId="0" fontId="25" fillId="0" borderId="4" xfId="0" applyFont="1" applyBorder="1"/>
    <xf numFmtId="164" fontId="24" fillId="0" borderId="4" xfId="0" applyNumberFormat="1" applyFont="1" applyBorder="1" applyAlignment="1">
      <alignment horizontal="left"/>
    </xf>
    <xf numFmtId="164" fontId="9" fillId="0" borderId="4" xfId="0" applyNumberFormat="1" applyFont="1" applyBorder="1"/>
    <xf numFmtId="49" fontId="21" fillId="0" borderId="4" xfId="8" applyNumberFormat="1" applyFont="1" applyBorder="1" applyAlignment="1" applyProtection="1">
      <alignment horizontal="center"/>
    </xf>
    <xf numFmtId="0" fontId="23" fillId="0" borderId="4" xfId="9" applyFont="1" applyBorder="1" applyAlignment="1">
      <alignment horizontal="center"/>
    </xf>
    <xf numFmtId="0" fontId="6" fillId="0" borderId="4" xfId="1" applyFont="1" applyFill="1" applyBorder="1" applyAlignment="1">
      <alignment horizontal="center" vertical="center"/>
    </xf>
    <xf numFmtId="0" fontId="24" fillId="0" borderId="4" xfId="1" applyFont="1" applyFill="1" applyBorder="1" applyAlignment="1">
      <alignment vertical="center"/>
    </xf>
    <xf numFmtId="0" fontId="6" fillId="0" borderId="4" xfId="1" applyFont="1" applyFill="1" applyBorder="1" applyAlignment="1">
      <alignment vertical="center"/>
    </xf>
    <xf numFmtId="0" fontId="7" fillId="0" borderId="4" xfId="1" applyFont="1" applyFill="1" applyBorder="1" applyAlignment="1">
      <alignment vertical="center"/>
    </xf>
    <xf numFmtId="0" fontId="5" fillId="0" borderId="4" xfId="1" applyFont="1" applyFill="1" applyBorder="1" applyAlignment="1">
      <alignment vertical="center"/>
    </xf>
    <xf numFmtId="3" fontId="23" fillId="0" borderId="4" xfId="9" applyNumberFormat="1" applyFont="1" applyBorder="1" applyAlignment="1">
      <alignment horizontal="center"/>
    </xf>
    <xf numFmtId="0" fontId="7" fillId="0" borderId="3" xfId="4" applyFont="1" applyFill="1" applyBorder="1" applyAlignment="1"/>
    <xf numFmtId="49" fontId="21" fillId="0" borderId="4" xfId="8" applyNumberFormat="1" applyFont="1" applyFill="1" applyBorder="1" applyAlignment="1" applyProtection="1">
      <alignment horizontal="center"/>
    </xf>
    <xf numFmtId="0" fontId="28" fillId="0" borderId="4" xfId="0" applyFont="1" applyBorder="1" applyAlignment="1">
      <alignment horizontal="center" wrapText="1"/>
    </xf>
    <xf numFmtId="3" fontId="7" fillId="0" borderId="3" xfId="0" applyNumberFormat="1" applyFont="1" applyBorder="1" applyAlignment="1">
      <alignment horizontal="center"/>
    </xf>
    <xf numFmtId="0" fontId="6" fillId="0" borderId="3" xfId="2" applyFont="1" applyFill="1" applyBorder="1" applyAlignment="1">
      <alignment horizontal="center" wrapText="1"/>
    </xf>
    <xf numFmtId="0" fontId="23" fillId="0" borderId="3" xfId="6" applyFont="1" applyBorder="1" applyAlignment="1">
      <alignment horizontal="center"/>
    </xf>
    <xf numFmtId="164" fontId="5" fillId="0" borderId="4" xfId="0" applyNumberFormat="1" applyFont="1" applyBorder="1" applyAlignment="1">
      <alignment horizontal="left"/>
    </xf>
    <xf numFmtId="1" fontId="7" fillId="0" borderId="3" xfId="0" quotePrefix="1" applyNumberFormat="1" applyFont="1" applyBorder="1" applyAlignment="1">
      <alignment horizontal="center"/>
    </xf>
    <xf numFmtId="164" fontId="7" fillId="0" borderId="3" xfId="0" quotePrefix="1" applyNumberFormat="1" applyFont="1" applyBorder="1" applyAlignment="1">
      <alignment horizontal="center"/>
    </xf>
    <xf numFmtId="0" fontId="7" fillId="0" borderId="3" xfId="9" applyFont="1" applyBorder="1"/>
    <xf numFmtId="0" fontId="5" fillId="0" borderId="3" xfId="1" applyFont="1" applyFill="1" applyBorder="1" applyAlignment="1">
      <alignment vertical="center"/>
    </xf>
    <xf numFmtId="0" fontId="6" fillId="0" borderId="3" xfId="1" applyFont="1" applyFill="1" applyBorder="1" applyAlignment="1">
      <alignment vertical="center"/>
    </xf>
    <xf numFmtId="49" fontId="29" fillId="0" borderId="3" xfId="8" applyNumberFormat="1" applyFont="1" applyFill="1" applyBorder="1" applyAlignment="1" applyProtection="1">
      <alignment horizontal="center"/>
    </xf>
    <xf numFmtId="0" fontId="28" fillId="0" borderId="3" xfId="0" applyFont="1" applyBorder="1" applyAlignment="1">
      <alignment horizontal="center" wrapText="1"/>
    </xf>
    <xf numFmtId="0" fontId="5" fillId="14" borderId="3" xfId="0" applyFont="1" applyFill="1" applyBorder="1" applyAlignment="1">
      <alignment horizontal="center"/>
    </xf>
    <xf numFmtId="165" fontId="7" fillId="0" borderId="3" xfId="0" applyNumberFormat="1" applyFont="1" applyBorder="1" applyAlignment="1">
      <alignment horizontal="center"/>
    </xf>
    <xf numFmtId="165" fontId="6" fillId="0" borderId="3" xfId="2" applyNumberFormat="1" applyFont="1" applyFill="1" applyBorder="1" applyAlignment="1">
      <alignment horizontal="center" wrapText="1"/>
    </xf>
    <xf numFmtId="164" fontId="6" fillId="21" borderId="3" xfId="0" applyNumberFormat="1" applyFont="1" applyFill="1" applyBorder="1" applyAlignment="1">
      <alignment horizontal="center"/>
    </xf>
    <xf numFmtId="49" fontId="21" fillId="0" borderId="3" xfId="8" applyNumberFormat="1" applyFont="1" applyFill="1" applyBorder="1" applyAlignment="1" applyProtection="1">
      <alignment horizontal="center"/>
    </xf>
    <xf numFmtId="0" fontId="7" fillId="0" borderId="3" xfId="0" applyFont="1" applyBorder="1" applyAlignment="1">
      <alignment horizontal="center" wrapText="1"/>
    </xf>
    <xf numFmtId="0" fontId="22" fillId="0" borderId="3" xfId="0" applyFont="1" applyBorder="1" applyAlignment="1">
      <alignment horizontal="center"/>
    </xf>
    <xf numFmtId="164" fontId="24" fillId="0" borderId="3" xfId="0" applyNumberFormat="1" applyFont="1" applyBorder="1" applyAlignment="1">
      <alignment horizontal="left"/>
    </xf>
    <xf numFmtId="164" fontId="5" fillId="0" borderId="3" xfId="0" applyNumberFormat="1" applyFont="1" applyBorder="1" applyAlignment="1">
      <alignment horizontal="left"/>
    </xf>
    <xf numFmtId="17" fontId="7" fillId="0" borderId="4" xfId="0" quotePrefix="1" applyNumberFormat="1" applyFont="1" applyBorder="1" applyAlignment="1">
      <alignment horizontal="center"/>
    </xf>
    <xf numFmtId="0" fontId="6" fillId="0" borderId="4" xfId="6" applyFont="1" applyBorder="1" applyAlignment="1">
      <alignment horizontal="center"/>
    </xf>
    <xf numFmtId="164" fontId="6" fillId="0" borderId="4" xfId="1" applyNumberFormat="1" applyFont="1" applyFill="1" applyBorder="1" applyAlignment="1">
      <alignment vertical="center"/>
    </xf>
    <xf numFmtId="0" fontId="23" fillId="0" borderId="4" xfId="6" applyFont="1" applyBorder="1" applyAlignment="1">
      <alignment wrapText="1"/>
    </xf>
    <xf numFmtId="16" fontId="7" fillId="0" borderId="4" xfId="0" quotePrefix="1" applyNumberFormat="1" applyFont="1" applyBorder="1" applyAlignment="1">
      <alignment horizontal="center"/>
    </xf>
    <xf numFmtId="164" fontId="7" fillId="0" borderId="4" xfId="0" quotePrefix="1" applyNumberFormat="1" applyFont="1" applyBorder="1" applyAlignment="1">
      <alignment horizontal="center"/>
    </xf>
    <xf numFmtId="0" fontId="7" fillId="0" borderId="4" xfId="5" applyFont="1" applyFill="1" applyBorder="1" applyAlignment="1"/>
    <xf numFmtId="0" fontId="19" fillId="0" borderId="4" xfId="0" applyFont="1" applyBorder="1" applyAlignment="1">
      <alignment horizontal="center" wrapText="1"/>
    </xf>
    <xf numFmtId="0" fontId="7" fillId="0" borderId="3" xfId="3" applyFont="1" applyFill="1" applyBorder="1" applyAlignment="1"/>
    <xf numFmtId="0" fontId="6" fillId="0" borderId="3" xfId="0" applyFont="1" applyBorder="1" applyAlignment="1">
      <alignment horizontal="right"/>
    </xf>
    <xf numFmtId="164" fontId="6" fillId="0" borderId="3" xfId="0" applyNumberFormat="1" applyFont="1" applyBorder="1" applyAlignment="1">
      <alignment horizontal="right"/>
    </xf>
    <xf numFmtId="2" fontId="5" fillId="0" borderId="4" xfId="0" applyNumberFormat="1" applyFont="1" applyBorder="1" applyAlignment="1">
      <alignment horizontal="center"/>
    </xf>
    <xf numFmtId="0" fontId="7" fillId="0" borderId="4" xfId="9" applyFont="1" applyBorder="1"/>
    <xf numFmtId="1" fontId="6" fillId="0" borderId="3" xfId="2" applyNumberFormat="1" applyFont="1" applyFill="1" applyBorder="1" applyAlignment="1">
      <alignment horizontal="center" wrapText="1"/>
    </xf>
    <xf numFmtId="49" fontId="29" fillId="31" borderId="0" xfId="8" applyNumberFormat="1" applyFont="1" applyFill="1" applyAlignment="1" applyProtection="1">
      <alignment horizontal="center"/>
    </xf>
    <xf numFmtId="0" fontId="5" fillId="0" borderId="3" xfId="0" applyFont="1" applyBorder="1" applyAlignment="1">
      <alignment horizontal="center" vertical="center"/>
    </xf>
    <xf numFmtId="0" fontId="5" fillId="31" borderId="0" xfId="0" applyFont="1" applyFill="1" applyAlignment="1">
      <alignment horizontal="center"/>
    </xf>
    <xf numFmtId="0" fontId="5" fillId="31" borderId="4" xfId="0" applyFont="1" applyFill="1" applyBorder="1" applyAlignment="1">
      <alignment horizont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4" fillId="0" borderId="3" xfId="0" applyFont="1" applyBorder="1" applyAlignment="1">
      <alignment horizontal="center" vertical="center"/>
    </xf>
    <xf numFmtId="164" fontId="4" fillId="0" borderId="3" xfId="0" applyNumberFormat="1" applyFont="1" applyBorder="1" applyAlignment="1">
      <alignment horizontal="center"/>
    </xf>
    <xf numFmtId="0" fontId="7" fillId="0" borderId="4" xfId="1" applyFont="1" applyFill="1" applyBorder="1" applyAlignment="1">
      <alignment horizontal="center" vertical="center"/>
    </xf>
    <xf numFmtId="164" fontId="4" fillId="0" borderId="4" xfId="0" applyNumberFormat="1" applyFont="1" applyBorder="1" applyAlignment="1">
      <alignment horizontal="center" vertical="center"/>
    </xf>
    <xf numFmtId="0" fontId="4" fillId="0" borderId="4" xfId="1" applyFont="1" applyFill="1" applyBorder="1" applyAlignment="1">
      <alignment horizontal="center" vertical="center"/>
    </xf>
    <xf numFmtId="49" fontId="21" fillId="0" borderId="0" xfId="8" applyNumberFormat="1" applyFont="1" applyBorder="1" applyAlignment="1" applyProtection="1">
      <alignment horizontal="center"/>
    </xf>
    <xf numFmtId="0" fontId="5" fillId="16" borderId="0" xfId="0" applyFont="1" applyFill="1" applyAlignment="1">
      <alignment horizontal="center"/>
    </xf>
    <xf numFmtId="0" fontId="5" fillId="16" borderId="3" xfId="0" applyFont="1" applyFill="1" applyBorder="1" applyAlignment="1">
      <alignment horizontal="center"/>
    </xf>
    <xf numFmtId="164" fontId="7" fillId="16" borderId="0" xfId="3" applyNumberFormat="1" applyFont="1" applyFill="1" applyBorder="1" applyAlignment="1"/>
    <xf numFmtId="49" fontId="40" fillId="0" borderId="4" xfId="8" applyNumberFormat="1" applyFont="1" applyBorder="1" applyAlignment="1" applyProtection="1">
      <alignment horizontal="center"/>
    </xf>
    <xf numFmtId="0" fontId="28" fillId="0" borderId="4" xfId="0" applyFont="1" applyBorder="1" applyAlignment="1">
      <alignment horizontal="left"/>
    </xf>
    <xf numFmtId="49" fontId="21" fillId="16" borderId="3" xfId="8" applyNumberFormat="1" applyFont="1" applyFill="1" applyBorder="1" applyAlignment="1" applyProtection="1">
      <alignment horizontal="center"/>
    </xf>
    <xf numFmtId="49" fontId="21" fillId="16" borderId="0" xfId="8" applyNumberFormat="1" applyFont="1" applyFill="1" applyAlignment="1" applyProtection="1">
      <alignment horizontal="center"/>
    </xf>
    <xf numFmtId="49" fontId="21" fillId="16" borderId="4" xfId="8" applyNumberFormat="1" applyFont="1" applyFill="1" applyBorder="1" applyAlignment="1" applyProtection="1">
      <alignment horizontal="center"/>
    </xf>
    <xf numFmtId="14" fontId="32" fillId="0" borderId="0" xfId="0" applyNumberFormat="1" applyFont="1" applyAlignment="1">
      <alignment horizontal="center"/>
    </xf>
    <xf numFmtId="0" fontId="41" fillId="0" borderId="0" xfId="0" applyFont="1" applyAlignment="1">
      <alignment horizontal="center" wrapText="1"/>
    </xf>
    <xf numFmtId="0" fontId="0" fillId="0" borderId="0" xfId="0" applyAlignment="1">
      <alignment horizontal="center"/>
    </xf>
    <xf numFmtId="0" fontId="42" fillId="0" borderId="0" xfId="0" applyFont="1" applyAlignment="1">
      <alignment horizontal="center"/>
    </xf>
    <xf numFmtId="0" fontId="41" fillId="0" borderId="0" xfId="0" applyFont="1" applyAlignment="1">
      <alignment horizontal="left" wrapText="1"/>
    </xf>
    <xf numFmtId="0" fontId="0" fillId="0" borderId="0" xfId="0" applyAlignment="1">
      <alignment horizontal="left" wrapText="1"/>
    </xf>
    <xf numFmtId="0" fontId="42" fillId="0" borderId="0" xfId="0" applyFont="1" applyAlignment="1">
      <alignment horizontal="left" wrapText="1"/>
    </xf>
    <xf numFmtId="0" fontId="43" fillId="0" borderId="0" xfId="0" applyFont="1" applyAlignment="1">
      <alignment horizontal="left" vertical="center" wrapText="1"/>
    </xf>
    <xf numFmtId="0" fontId="45" fillId="0" borderId="0" xfId="0" applyFont="1" applyAlignment="1">
      <alignment wrapText="1"/>
    </xf>
    <xf numFmtId="0" fontId="47" fillId="0" borderId="0" xfId="0" applyFont="1"/>
    <xf numFmtId="0" fontId="47" fillId="0" borderId="0" xfId="0" applyFont="1" applyAlignment="1">
      <alignment horizontal="center"/>
    </xf>
    <xf numFmtId="17" fontId="7" fillId="0" borderId="3" xfId="0" quotePrefix="1" applyNumberFormat="1" applyFont="1" applyBorder="1" applyAlignment="1">
      <alignment horizontal="center"/>
    </xf>
    <xf numFmtId="0" fontId="6" fillId="0" borderId="3" xfId="6" applyFont="1" applyBorder="1" applyAlignment="1">
      <alignment horizontal="center"/>
    </xf>
    <xf numFmtId="1" fontId="7" fillId="0" borderId="3" xfId="3" applyNumberFormat="1" applyFont="1" applyFill="1" applyBorder="1" applyAlignment="1"/>
    <xf numFmtId="1" fontId="23" fillId="0" borderId="3" xfId="6" applyNumberFormat="1" applyFont="1" applyBorder="1"/>
    <xf numFmtId="0" fontId="10" fillId="11" borderId="0" xfId="0" applyFont="1" applyFill="1" applyAlignment="1">
      <alignment horizontal="center" vertical="center"/>
    </xf>
    <xf numFmtId="0" fontId="10" fillId="7" borderId="0" xfId="0" applyFont="1" applyFill="1" applyAlignment="1">
      <alignment horizontal="center" vertical="center"/>
    </xf>
    <xf numFmtId="0" fontId="10" fillId="8" borderId="0" xfId="0" applyFont="1" applyFill="1" applyAlignment="1">
      <alignment horizontal="center" vertical="center"/>
    </xf>
    <xf numFmtId="0" fontId="11" fillId="9" borderId="0" xfId="0" applyFont="1" applyFill="1" applyAlignment="1">
      <alignment horizontal="center" vertical="center"/>
    </xf>
    <xf numFmtId="0" fontId="11" fillId="10" borderId="0" xfId="0" applyFont="1" applyFill="1" applyAlignment="1">
      <alignment horizontal="center" vertical="center"/>
    </xf>
    <xf numFmtId="0" fontId="10" fillId="10" borderId="0" xfId="0" applyFont="1" applyFill="1" applyAlignment="1">
      <alignment horizontal="center" vertical="center"/>
    </xf>
    <xf numFmtId="0" fontId="10" fillId="12" borderId="0" xfId="6" applyFont="1" applyFill="1" applyAlignment="1">
      <alignment horizontal="center"/>
    </xf>
    <xf numFmtId="0" fontId="10" fillId="13" borderId="0" xfId="6" applyFont="1" applyFill="1" applyAlignment="1">
      <alignment horizontal="center" vertical="center"/>
    </xf>
    <xf numFmtId="0" fontId="4" fillId="15" borderId="0" xfId="0" applyFont="1" applyFill="1" applyAlignment="1">
      <alignment horizontal="center"/>
    </xf>
    <xf numFmtId="0" fontId="4" fillId="16" borderId="0" xfId="0" applyFont="1" applyFill="1" applyAlignment="1">
      <alignment horizontal="center"/>
    </xf>
  </cellXfs>
  <cellStyles count="10">
    <cellStyle name="20% - Accent2" xfId="3" builtinId="34"/>
    <cellStyle name="20% - Accent3" xfId="5" builtinId="38"/>
    <cellStyle name="40% - Accent2" xfId="4" builtinId="35"/>
    <cellStyle name="Check Cell" xfId="2" builtinId="23"/>
    <cellStyle name="Hyperlink" xfId="8" builtinId="8"/>
    <cellStyle name="Normal" xfId="0" builtinId="0"/>
    <cellStyle name="Normal 2" xfId="7" xr:uid="{00000000-0005-0000-0000-000006000000}"/>
    <cellStyle name="Normal_Access Export Results Table" xfId="9" xr:uid="{00000000-0005-0000-0000-000007000000}"/>
    <cellStyle name="Normal_Sheet1" xfId="6" xr:uid="{00000000-0005-0000-0000-000008000000}"/>
    <cellStyle name="Output" xfId="1" builtinId="21"/>
  </cellStyles>
  <dxfs count="10">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267D-587E-7448-BC56-1F389681EFC0}">
  <sheetPr>
    <pageSetUpPr fitToPage="1"/>
  </sheetPr>
  <dimension ref="A1:CZ283"/>
  <sheetViews>
    <sheetView tabSelected="1" zoomScaleNormal="100" workbookViewId="0">
      <pane xSplit="5" topLeftCell="AL1" activePane="topRight" state="frozen"/>
      <selection activeCell="A125" sqref="A125"/>
      <selection pane="topRight" activeCell="B2" sqref="B2"/>
    </sheetView>
  </sheetViews>
  <sheetFormatPr defaultColWidth="9.140625" defaultRowHeight="12"/>
  <cols>
    <col min="1" max="1" width="15.42578125" style="3" customWidth="1"/>
    <col min="2" max="2" width="12.42578125" style="2" customWidth="1"/>
    <col min="3" max="3" width="3.85546875" style="3" customWidth="1"/>
    <col min="4" max="4" width="12.140625" style="3" customWidth="1"/>
    <col min="5" max="5" width="22.7109375" style="2" customWidth="1"/>
    <col min="6" max="7" width="20.42578125" style="2" customWidth="1"/>
    <col min="8" max="8" width="12.140625" style="2" hidden="1" customWidth="1"/>
    <col min="9" max="9" width="22.7109375" style="2" customWidth="1"/>
    <col min="10" max="10" width="12.140625" style="3" customWidth="1"/>
    <col min="11" max="11" width="19.42578125" style="2" customWidth="1"/>
    <col min="12" max="12" width="3.7109375" style="3" customWidth="1"/>
    <col min="13" max="13" width="25" style="2" customWidth="1"/>
    <col min="14" max="14" width="21.85546875" style="2" customWidth="1"/>
    <col min="15" max="17" width="12.140625" style="2" customWidth="1"/>
    <col min="18" max="18" width="12.140625" style="3" customWidth="1"/>
    <col min="19" max="19" width="3.85546875" style="3" customWidth="1"/>
    <col min="20" max="20" width="12.7109375" style="3" customWidth="1"/>
    <col min="21" max="21" width="11" style="3" customWidth="1"/>
    <col min="22" max="23" width="12.7109375" style="2" customWidth="1"/>
    <col min="24" max="24" width="3.42578125" style="3" customWidth="1"/>
    <col min="25" max="25" width="15.42578125" style="4" customWidth="1"/>
    <col min="26" max="26" width="16.28515625" style="2" customWidth="1"/>
    <col min="27" max="27" width="18.85546875" style="2" bestFit="1" customWidth="1"/>
    <col min="28" max="29" width="18.85546875" style="2" customWidth="1"/>
    <col min="30" max="30" width="15.85546875" style="2" customWidth="1"/>
    <col min="31" max="31" width="3.85546875" style="3" customWidth="1"/>
    <col min="32" max="32" width="10.85546875" style="3" customWidth="1"/>
    <col min="33" max="33" width="14.140625" style="2" customWidth="1"/>
    <col min="34" max="34" width="12.140625" style="2" customWidth="1"/>
    <col min="35" max="35" width="11.140625" style="2" customWidth="1"/>
    <col min="36" max="36" width="4.42578125" style="3" customWidth="1"/>
    <col min="37" max="37" width="11.140625" style="2" customWidth="1"/>
    <col min="38" max="38" width="13" style="3" customWidth="1"/>
    <col min="39" max="39" width="13.42578125" style="2" customWidth="1"/>
    <col min="40" max="40" width="12.140625" style="3" customWidth="1"/>
    <col min="41" max="41" width="29.42578125" style="3" customWidth="1"/>
    <col min="42" max="42" width="15.28515625" style="5" customWidth="1"/>
    <col min="43" max="43" width="13.42578125" style="3" customWidth="1"/>
    <col min="44" max="44" width="14.140625" style="5" customWidth="1"/>
    <col min="45" max="45" width="4" style="3" customWidth="1"/>
    <col min="46" max="46" width="17.28515625" style="5" customWidth="1"/>
    <col min="47" max="47" width="20.140625" style="6" customWidth="1"/>
    <col min="48" max="48" width="17.42578125" style="3" customWidth="1"/>
    <col min="49" max="49" width="14.85546875" style="1" customWidth="1"/>
    <col min="50" max="50" width="4.7109375" style="3" customWidth="1"/>
    <col min="51" max="51" width="25.42578125" style="3" customWidth="1"/>
    <col min="52" max="52" width="58.85546875" style="3" customWidth="1"/>
    <col min="53" max="16384" width="9.140625" style="3"/>
  </cols>
  <sheetData>
    <row r="1" spans="1:104" s="140" customFormat="1" ht="15.75">
      <c r="A1" s="138" t="s">
        <v>416</v>
      </c>
      <c r="B1" s="139"/>
      <c r="E1" s="139"/>
      <c r="F1" s="139"/>
      <c r="G1" s="139"/>
      <c r="H1" s="139"/>
      <c r="I1" s="139"/>
      <c r="K1" s="139"/>
      <c r="M1" s="139"/>
      <c r="N1" s="139"/>
      <c r="O1" s="139"/>
      <c r="P1" s="139"/>
      <c r="Q1" s="139"/>
      <c r="V1" s="139"/>
      <c r="W1" s="139"/>
      <c r="Y1" s="141"/>
      <c r="Z1" s="139"/>
      <c r="AA1" s="139"/>
      <c r="AB1" s="139"/>
      <c r="AC1" s="139"/>
      <c r="AD1" s="139"/>
      <c r="AG1" s="139"/>
      <c r="AH1" s="139"/>
      <c r="AI1" s="139"/>
      <c r="AK1" s="139"/>
      <c r="AM1" s="139"/>
      <c r="AP1" s="142"/>
      <c r="AR1" s="142"/>
      <c r="AT1" s="142"/>
      <c r="AU1" s="143"/>
      <c r="AW1" s="138"/>
    </row>
    <row r="2" spans="1:104" s="140" customFormat="1" ht="15.75">
      <c r="A2" s="138" t="s">
        <v>55</v>
      </c>
      <c r="B2" s="325">
        <v>45001</v>
      </c>
      <c r="E2" s="139"/>
      <c r="F2" s="139"/>
      <c r="G2" s="139"/>
      <c r="H2" s="139"/>
      <c r="I2" s="139"/>
      <c r="K2" s="139"/>
      <c r="M2" s="139"/>
      <c r="N2" s="139"/>
      <c r="O2" s="139"/>
      <c r="P2" s="139"/>
      <c r="Q2" s="139"/>
      <c r="V2" s="139"/>
      <c r="W2" s="139"/>
      <c r="Y2" s="141"/>
      <c r="Z2" s="139"/>
      <c r="AA2" s="139"/>
      <c r="AB2" s="139"/>
      <c r="AC2" s="139"/>
      <c r="AD2" s="139"/>
      <c r="AG2" s="139"/>
      <c r="AH2" s="139"/>
      <c r="AI2" s="139"/>
      <c r="AK2" s="139"/>
      <c r="AM2" s="139"/>
      <c r="AP2" s="142"/>
      <c r="AR2" s="142"/>
      <c r="AT2" s="142"/>
      <c r="AU2" s="143"/>
      <c r="AW2" s="138"/>
    </row>
    <row r="3" spans="1:104" s="140" customFormat="1" ht="15.75">
      <c r="A3" s="3" t="s">
        <v>470</v>
      </c>
      <c r="B3" s="144"/>
      <c r="E3" s="139"/>
      <c r="F3" s="139"/>
      <c r="G3" s="139"/>
      <c r="H3" s="139"/>
      <c r="I3" s="139"/>
      <c r="K3" s="139"/>
      <c r="M3" s="139"/>
      <c r="N3" s="139"/>
      <c r="O3" s="139"/>
      <c r="P3" s="139"/>
      <c r="Q3" s="139"/>
      <c r="V3" s="139"/>
      <c r="W3" s="139"/>
      <c r="Y3" s="141"/>
      <c r="Z3" s="139"/>
      <c r="AA3" s="139"/>
      <c r="AB3" s="139"/>
      <c r="AC3" s="139"/>
      <c r="AD3" s="139"/>
      <c r="AG3" s="139"/>
      <c r="AH3" s="139"/>
      <c r="AI3" s="139"/>
      <c r="AK3" s="139"/>
      <c r="AM3" s="139"/>
      <c r="AP3" s="142"/>
      <c r="AR3" s="142"/>
      <c r="AT3" s="142"/>
      <c r="AU3" s="143"/>
      <c r="AW3" s="138"/>
    </row>
    <row r="4" spans="1:104" s="140" customFormat="1" ht="15.75">
      <c r="A4" s="3" t="s">
        <v>486</v>
      </c>
      <c r="B4" s="144"/>
      <c r="E4" s="139"/>
      <c r="F4" s="139"/>
      <c r="G4" s="139"/>
      <c r="H4" s="139"/>
      <c r="I4" s="139"/>
      <c r="K4" s="139"/>
      <c r="M4" s="139"/>
      <c r="N4" s="139"/>
      <c r="O4" s="139"/>
      <c r="P4" s="139"/>
      <c r="Q4" s="139"/>
      <c r="V4" s="139"/>
      <c r="W4" s="139"/>
      <c r="Y4" s="141"/>
      <c r="Z4" s="139"/>
      <c r="AA4" s="139"/>
      <c r="AB4" s="139"/>
      <c r="AC4" s="139"/>
      <c r="AD4" s="139"/>
      <c r="AG4" s="139"/>
      <c r="AH4" s="139"/>
      <c r="AI4" s="139"/>
      <c r="AK4" s="139"/>
      <c r="AM4" s="139"/>
      <c r="AP4" s="142"/>
      <c r="AR4" s="142"/>
      <c r="AT4" s="142"/>
      <c r="AU4" s="143"/>
      <c r="AW4" s="138"/>
    </row>
    <row r="5" spans="1:104">
      <c r="A5" s="3" t="s">
        <v>1</v>
      </c>
    </row>
    <row r="6" spans="1:104">
      <c r="A6" s="3" t="s">
        <v>484</v>
      </c>
      <c r="AP6" s="13"/>
      <c r="AR6" s="13"/>
      <c r="AT6" s="13"/>
      <c r="AU6" s="3"/>
    </row>
    <row r="7" spans="1:104">
      <c r="A7" s="8"/>
    </row>
    <row r="8" spans="1:104" ht="17.25" customHeight="1">
      <c r="A8" s="341" t="s">
        <v>2</v>
      </c>
      <c r="B8" s="341"/>
      <c r="C8" s="9"/>
      <c r="D8" s="342" t="s">
        <v>3</v>
      </c>
      <c r="E8" s="342"/>
      <c r="F8" s="342"/>
      <c r="G8" s="342"/>
      <c r="H8" s="342"/>
      <c r="I8" s="342"/>
      <c r="J8" s="342"/>
      <c r="K8" s="342"/>
      <c r="L8" s="9"/>
      <c r="M8" s="343" t="s">
        <v>4</v>
      </c>
      <c r="N8" s="343"/>
      <c r="O8" s="343"/>
      <c r="P8" s="343"/>
      <c r="Q8" s="343"/>
      <c r="R8" s="343"/>
      <c r="S8" s="10"/>
      <c r="T8" s="344" t="s">
        <v>5</v>
      </c>
      <c r="U8" s="344"/>
      <c r="V8" s="344"/>
      <c r="W8" s="11"/>
      <c r="X8" s="2"/>
      <c r="Y8" s="345" t="s">
        <v>6</v>
      </c>
      <c r="Z8" s="345"/>
      <c r="AA8" s="345"/>
      <c r="AB8" s="345"/>
      <c r="AC8" s="345"/>
      <c r="AD8" s="345"/>
      <c r="AE8" s="10"/>
      <c r="AF8" s="340" t="s">
        <v>7</v>
      </c>
      <c r="AG8" s="340"/>
      <c r="AH8" s="340"/>
      <c r="AI8" s="340"/>
      <c r="AK8" s="346" t="s">
        <v>8</v>
      </c>
      <c r="AL8" s="346"/>
      <c r="AM8" s="346"/>
      <c r="AN8" s="346"/>
      <c r="AO8" s="346"/>
      <c r="AP8" s="346"/>
      <c r="AQ8" s="346"/>
      <c r="AR8" s="346"/>
      <c r="AS8" s="12"/>
      <c r="AT8" s="347" t="s">
        <v>9</v>
      </c>
      <c r="AU8" s="347"/>
      <c r="AV8" s="347"/>
      <c r="AW8" s="347"/>
    </row>
    <row r="9" spans="1:104">
      <c r="A9" s="341"/>
      <c r="B9" s="341"/>
      <c r="C9" s="9"/>
      <c r="D9" s="342"/>
      <c r="E9" s="342"/>
      <c r="F9" s="342"/>
      <c r="G9" s="342"/>
      <c r="H9" s="342"/>
      <c r="I9" s="342"/>
      <c r="J9" s="342"/>
      <c r="K9" s="342"/>
      <c r="L9" s="9"/>
      <c r="M9" s="343"/>
      <c r="N9" s="343"/>
      <c r="O9" s="343"/>
      <c r="P9" s="343"/>
      <c r="Q9" s="343"/>
      <c r="R9" s="343"/>
      <c r="T9" s="344"/>
      <c r="U9" s="344"/>
      <c r="V9" s="344"/>
      <c r="W9" s="11"/>
      <c r="Y9" s="345"/>
      <c r="Z9" s="345"/>
      <c r="AA9" s="345"/>
      <c r="AB9" s="345"/>
      <c r="AC9" s="345"/>
      <c r="AD9" s="345"/>
      <c r="AF9" s="340"/>
      <c r="AG9" s="340"/>
      <c r="AH9" s="340"/>
      <c r="AI9" s="340"/>
      <c r="AK9" s="348" t="s">
        <v>10</v>
      </c>
      <c r="AL9" s="348"/>
      <c r="AM9" s="349" t="s">
        <v>11</v>
      </c>
      <c r="AN9" s="349"/>
      <c r="AO9" s="348" t="s">
        <v>12</v>
      </c>
      <c r="AP9" s="348"/>
      <c r="AQ9" s="349" t="s">
        <v>13</v>
      </c>
      <c r="AR9" s="349"/>
      <c r="AS9" s="13"/>
      <c r="AT9" s="347"/>
      <c r="AU9" s="347"/>
      <c r="AV9" s="347"/>
      <c r="AW9" s="347"/>
    </row>
    <row r="10" spans="1:104" s="22" customFormat="1" ht="99.75" customHeight="1">
      <c r="A10" s="14" t="s">
        <v>14</v>
      </c>
      <c r="B10" s="14" t="s">
        <v>15</v>
      </c>
      <c r="C10" s="15"/>
      <c r="D10" s="16" t="s">
        <v>16</v>
      </c>
      <c r="E10" s="16" t="s">
        <v>17</v>
      </c>
      <c r="F10" s="17" t="s">
        <v>18</v>
      </c>
      <c r="G10" s="17" t="s">
        <v>19</v>
      </c>
      <c r="H10" s="16" t="s">
        <v>18</v>
      </c>
      <c r="I10" s="16" t="s">
        <v>20</v>
      </c>
      <c r="J10" s="16" t="s">
        <v>21</v>
      </c>
      <c r="K10" s="16" t="s">
        <v>22</v>
      </c>
      <c r="L10" s="18"/>
      <c r="M10" s="19" t="s">
        <v>23</v>
      </c>
      <c r="N10" s="19" t="s">
        <v>24</v>
      </c>
      <c r="O10" s="19" t="s">
        <v>25</v>
      </c>
      <c r="P10" s="19" t="s">
        <v>26</v>
      </c>
      <c r="Q10" s="19" t="s">
        <v>27</v>
      </c>
      <c r="R10" s="19" t="s">
        <v>28</v>
      </c>
      <c r="S10" s="18"/>
      <c r="T10" s="20" t="s">
        <v>29</v>
      </c>
      <c r="U10" s="20" t="s">
        <v>30</v>
      </c>
      <c r="V10" s="21" t="s">
        <v>31</v>
      </c>
      <c r="W10" s="21" t="s">
        <v>32</v>
      </c>
      <c r="Y10" s="23" t="s">
        <v>33</v>
      </c>
      <c r="Z10" s="24" t="s">
        <v>34</v>
      </c>
      <c r="AA10" s="24" t="s">
        <v>35</v>
      </c>
      <c r="AB10" s="24" t="s">
        <v>36</v>
      </c>
      <c r="AC10" s="24" t="s">
        <v>37</v>
      </c>
      <c r="AD10" s="24" t="s">
        <v>38</v>
      </c>
      <c r="AE10" s="18"/>
      <c r="AF10" s="25" t="s">
        <v>25</v>
      </c>
      <c r="AG10" s="26" t="s">
        <v>39</v>
      </c>
      <c r="AH10" s="26" t="s">
        <v>40</v>
      </c>
      <c r="AI10" s="27" t="s">
        <v>41</v>
      </c>
      <c r="AK10" s="28" t="s">
        <v>42</v>
      </c>
      <c r="AL10" s="29" t="s">
        <v>43</v>
      </c>
      <c r="AM10" s="28" t="s">
        <v>44</v>
      </c>
      <c r="AN10" s="29" t="s">
        <v>478</v>
      </c>
      <c r="AO10" s="30" t="s">
        <v>24</v>
      </c>
      <c r="AP10" s="31" t="s">
        <v>46</v>
      </c>
      <c r="AQ10" s="30" t="s">
        <v>47</v>
      </c>
      <c r="AR10" s="32" t="s">
        <v>48</v>
      </c>
      <c r="AS10" s="33"/>
      <c r="AT10" s="34" t="s">
        <v>41</v>
      </c>
      <c r="AU10" s="35" t="s">
        <v>49</v>
      </c>
      <c r="AV10" s="36" t="s">
        <v>50</v>
      </c>
      <c r="AW10" s="37" t="s">
        <v>51</v>
      </c>
      <c r="AY10" s="38" t="s">
        <v>52</v>
      </c>
      <c r="AZ10" s="158" t="s">
        <v>53</v>
      </c>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row>
    <row r="11" spans="1:104">
      <c r="A11" s="40" t="s">
        <v>193</v>
      </c>
      <c r="B11" s="62">
        <v>8</v>
      </c>
      <c r="D11" s="2" t="s">
        <v>55</v>
      </c>
      <c r="E11" s="51" t="s">
        <v>104</v>
      </c>
      <c r="F11" s="52" t="s">
        <v>57</v>
      </c>
      <c r="G11" s="52" t="s">
        <v>58</v>
      </c>
      <c r="I11" s="2" t="s">
        <v>59</v>
      </c>
      <c r="J11" s="2" t="s">
        <v>60</v>
      </c>
      <c r="K11" s="53" t="s">
        <v>61</v>
      </c>
      <c r="M11" s="53" t="s">
        <v>90</v>
      </c>
      <c r="N11" s="53" t="s">
        <v>63</v>
      </c>
      <c r="O11" s="2">
        <v>45</v>
      </c>
      <c r="P11" s="53" t="s">
        <v>194</v>
      </c>
      <c r="Q11" s="2" t="s">
        <v>64</v>
      </c>
      <c r="R11" s="2" t="s">
        <v>65</v>
      </c>
      <c r="V11" s="2">
        <v>45</v>
      </c>
      <c r="W11" s="66" t="s">
        <v>66</v>
      </c>
      <c r="Y11" s="95" t="s">
        <v>67</v>
      </c>
      <c r="Z11" s="4" t="s">
        <v>463</v>
      </c>
      <c r="AA11" s="2">
        <v>14</v>
      </c>
      <c r="AB11" s="92">
        <v>10</v>
      </c>
      <c r="AC11" s="2" t="s">
        <v>69</v>
      </c>
      <c r="AD11" s="92" t="s">
        <v>195</v>
      </c>
      <c r="AE11" s="2"/>
      <c r="AF11" s="2">
        <v>45</v>
      </c>
      <c r="AG11" s="2">
        <v>1</v>
      </c>
      <c r="AI11" s="13">
        <f t="shared" ref="AI11:AI46" si="0">AF11</f>
        <v>45</v>
      </c>
      <c r="AK11" s="2">
        <v>45</v>
      </c>
      <c r="AL11" s="53" t="s">
        <v>63</v>
      </c>
      <c r="AM11" s="45" t="s">
        <v>65</v>
      </c>
      <c r="AN11" s="45" t="s">
        <v>71</v>
      </c>
      <c r="AO11" s="53" t="s">
        <v>90</v>
      </c>
      <c r="AP11" s="47" t="s">
        <v>105</v>
      </c>
      <c r="AQ11" s="53" t="s">
        <v>196</v>
      </c>
      <c r="AR11" s="5" t="s">
        <v>135</v>
      </c>
      <c r="AT11" s="2">
        <f>AK11</f>
        <v>45</v>
      </c>
      <c r="AU11" s="96"/>
      <c r="AV11" s="97"/>
      <c r="AW11" s="58"/>
      <c r="AX11" s="58"/>
      <c r="AY11" s="3" t="s">
        <v>106</v>
      </c>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row>
    <row r="12" spans="1:104">
      <c r="A12" s="40" t="s">
        <v>197</v>
      </c>
      <c r="B12" s="62">
        <v>8</v>
      </c>
      <c r="D12" s="2" t="s">
        <v>55</v>
      </c>
      <c r="E12" s="51" t="s">
        <v>104</v>
      </c>
      <c r="F12" s="52" t="s">
        <v>57</v>
      </c>
      <c r="G12" s="52" t="s">
        <v>58</v>
      </c>
      <c r="I12" s="2" t="s">
        <v>59</v>
      </c>
      <c r="J12" s="2" t="s">
        <v>60</v>
      </c>
      <c r="K12" s="53" t="s">
        <v>61</v>
      </c>
      <c r="M12" s="53" t="s">
        <v>72</v>
      </c>
      <c r="N12" s="53" t="s">
        <v>63</v>
      </c>
      <c r="O12" s="2">
        <v>45</v>
      </c>
      <c r="P12" s="53" t="s">
        <v>194</v>
      </c>
      <c r="Q12" s="2" t="s">
        <v>64</v>
      </c>
      <c r="R12" s="2" t="s">
        <v>65</v>
      </c>
      <c r="V12" s="2">
        <v>45</v>
      </c>
      <c r="W12" s="66" t="s">
        <v>66</v>
      </c>
      <c r="Y12" s="95" t="s">
        <v>67</v>
      </c>
      <c r="Z12" s="4" t="s">
        <v>463</v>
      </c>
      <c r="AA12" s="2">
        <v>14</v>
      </c>
      <c r="AB12" s="92">
        <v>10</v>
      </c>
      <c r="AC12" s="92" t="s">
        <v>69</v>
      </c>
      <c r="AD12" s="92" t="s">
        <v>195</v>
      </c>
      <c r="AE12" s="2"/>
      <c r="AF12" s="2">
        <v>45</v>
      </c>
      <c r="AG12" s="2">
        <v>1</v>
      </c>
      <c r="AI12" s="13">
        <f t="shared" si="0"/>
        <v>45</v>
      </c>
      <c r="AK12" s="2">
        <v>45</v>
      </c>
      <c r="AL12" s="53" t="s">
        <v>63</v>
      </c>
      <c r="AM12" s="45" t="s">
        <v>65</v>
      </c>
      <c r="AN12" s="45" t="s">
        <v>71</v>
      </c>
      <c r="AO12" s="53" t="s">
        <v>72</v>
      </c>
      <c r="AP12" s="5" t="s">
        <v>133</v>
      </c>
      <c r="AQ12" s="53" t="s">
        <v>196</v>
      </c>
      <c r="AR12" s="5" t="s">
        <v>135</v>
      </c>
      <c r="AT12" s="2">
        <f t="shared" ref="AT12:AT13" si="1">AK12</f>
        <v>45</v>
      </c>
      <c r="AU12" s="96"/>
      <c r="AV12" s="97"/>
      <c r="AW12" s="58"/>
      <c r="AX12" s="58"/>
      <c r="AY12" s="3" t="s">
        <v>106</v>
      </c>
    </row>
    <row r="13" spans="1:104">
      <c r="A13" s="40" t="s">
        <v>198</v>
      </c>
      <c r="B13" s="62">
        <v>8</v>
      </c>
      <c r="D13" s="2" t="s">
        <v>55</v>
      </c>
      <c r="E13" s="51" t="s">
        <v>104</v>
      </c>
      <c r="F13" s="52" t="s">
        <v>57</v>
      </c>
      <c r="G13" s="52" t="s">
        <v>58</v>
      </c>
      <c r="I13" s="2" t="s">
        <v>59</v>
      </c>
      <c r="J13" s="2" t="s">
        <v>60</v>
      </c>
      <c r="K13" s="53" t="s">
        <v>61</v>
      </c>
      <c r="M13" s="53" t="s">
        <v>76</v>
      </c>
      <c r="N13" s="53" t="s">
        <v>63</v>
      </c>
      <c r="O13" s="2">
        <v>15</v>
      </c>
      <c r="P13" s="53" t="s">
        <v>194</v>
      </c>
      <c r="Q13" s="2" t="s">
        <v>64</v>
      </c>
      <c r="R13" s="2" t="s">
        <v>65</v>
      </c>
      <c r="V13" s="2">
        <v>15</v>
      </c>
      <c r="W13" s="66" t="s">
        <v>66</v>
      </c>
      <c r="Y13" s="95" t="s">
        <v>67</v>
      </c>
      <c r="Z13" s="4" t="s">
        <v>463</v>
      </c>
      <c r="AA13" s="2">
        <v>14</v>
      </c>
      <c r="AB13" s="92">
        <v>10</v>
      </c>
      <c r="AC13" s="92" t="s">
        <v>69</v>
      </c>
      <c r="AD13" s="92" t="s">
        <v>195</v>
      </c>
      <c r="AE13" s="2"/>
      <c r="AF13" s="2">
        <v>15</v>
      </c>
      <c r="AG13" s="2">
        <v>1</v>
      </c>
      <c r="AI13" s="13">
        <f t="shared" si="0"/>
        <v>15</v>
      </c>
      <c r="AK13" s="2">
        <v>15</v>
      </c>
      <c r="AL13" s="53" t="s">
        <v>63</v>
      </c>
      <c r="AM13" s="45" t="s">
        <v>65</v>
      </c>
      <c r="AN13" s="45" t="s">
        <v>71</v>
      </c>
      <c r="AO13" s="53" t="s">
        <v>76</v>
      </c>
      <c r="AP13" s="5" t="s">
        <v>147</v>
      </c>
      <c r="AQ13" s="53" t="s">
        <v>196</v>
      </c>
      <c r="AR13" s="5" t="s">
        <v>135</v>
      </c>
      <c r="AT13" s="2">
        <f t="shared" si="1"/>
        <v>15</v>
      </c>
      <c r="AU13" s="96"/>
      <c r="AV13" s="97"/>
      <c r="AW13" s="58"/>
      <c r="AX13" s="1"/>
      <c r="AY13" s="3" t="s">
        <v>106</v>
      </c>
    </row>
    <row r="14" spans="1:104">
      <c r="A14" s="40" t="s">
        <v>199</v>
      </c>
      <c r="B14" s="62">
        <v>8</v>
      </c>
      <c r="D14" s="2" t="s">
        <v>55</v>
      </c>
      <c r="E14" s="51" t="s">
        <v>104</v>
      </c>
      <c r="F14" s="52" t="s">
        <v>57</v>
      </c>
      <c r="G14" s="52" t="s">
        <v>58</v>
      </c>
      <c r="I14" s="2" t="s">
        <v>59</v>
      </c>
      <c r="J14" s="2" t="s">
        <v>60</v>
      </c>
      <c r="K14" s="53" t="s">
        <v>61</v>
      </c>
      <c r="M14" s="53" t="s">
        <v>90</v>
      </c>
      <c r="N14" s="53" t="s">
        <v>200</v>
      </c>
      <c r="O14" s="2">
        <v>147</v>
      </c>
      <c r="P14" s="53" t="s">
        <v>194</v>
      </c>
      <c r="Q14" s="2" t="s">
        <v>64</v>
      </c>
      <c r="R14" s="2" t="s">
        <v>65</v>
      </c>
      <c r="V14" s="2">
        <v>147</v>
      </c>
      <c r="W14" s="66" t="s">
        <v>66</v>
      </c>
      <c r="Y14" s="95" t="s">
        <v>67</v>
      </c>
      <c r="Z14" s="4" t="s">
        <v>463</v>
      </c>
      <c r="AA14" s="2">
        <v>14</v>
      </c>
      <c r="AB14" s="92">
        <v>10</v>
      </c>
      <c r="AC14" s="92" t="s">
        <v>69</v>
      </c>
      <c r="AD14" s="92" t="s">
        <v>195</v>
      </c>
      <c r="AE14" s="2"/>
      <c r="AF14" s="2">
        <v>147</v>
      </c>
      <c r="AG14" s="2">
        <v>1</v>
      </c>
      <c r="AI14" s="13">
        <f t="shared" si="0"/>
        <v>147</v>
      </c>
      <c r="AK14" s="2">
        <v>147</v>
      </c>
      <c r="AL14" s="53" t="s">
        <v>200</v>
      </c>
      <c r="AM14" s="45" t="s">
        <v>65</v>
      </c>
      <c r="AN14" s="45" t="s">
        <v>71</v>
      </c>
      <c r="AO14" s="53" t="s">
        <v>90</v>
      </c>
      <c r="AP14" s="47" t="s">
        <v>105</v>
      </c>
      <c r="AQ14" s="53" t="s">
        <v>196</v>
      </c>
      <c r="AR14" s="5" t="s">
        <v>135</v>
      </c>
      <c r="AT14" s="2">
        <f t="shared" ref="AT14:AT16" si="2">AK14</f>
        <v>147</v>
      </c>
      <c r="AU14" s="96"/>
      <c r="AV14" s="97"/>
      <c r="AW14" s="58"/>
      <c r="AX14" s="8"/>
      <c r="AY14" s="3" t="s">
        <v>106</v>
      </c>
      <c r="AZ14" s="98"/>
    </row>
    <row r="15" spans="1:104">
      <c r="A15" s="40" t="s">
        <v>201</v>
      </c>
      <c r="B15" s="62">
        <v>8</v>
      </c>
      <c r="D15" s="2" t="s">
        <v>55</v>
      </c>
      <c r="E15" s="51" t="s">
        <v>104</v>
      </c>
      <c r="F15" s="52" t="s">
        <v>57</v>
      </c>
      <c r="G15" s="52" t="s">
        <v>58</v>
      </c>
      <c r="I15" s="2" t="s">
        <v>59</v>
      </c>
      <c r="J15" s="2" t="s">
        <v>60</v>
      </c>
      <c r="K15" s="53" t="s">
        <v>61</v>
      </c>
      <c r="M15" s="53" t="s">
        <v>72</v>
      </c>
      <c r="N15" s="53" t="s">
        <v>202</v>
      </c>
      <c r="O15" s="2">
        <v>95</v>
      </c>
      <c r="P15" s="53" t="s">
        <v>194</v>
      </c>
      <c r="Q15" s="2" t="s">
        <v>64</v>
      </c>
      <c r="R15" s="2" t="s">
        <v>65</v>
      </c>
      <c r="V15" s="2">
        <v>95</v>
      </c>
      <c r="W15" s="66" t="s">
        <v>66</v>
      </c>
      <c r="Y15" s="95" t="s">
        <v>67</v>
      </c>
      <c r="Z15" s="4" t="s">
        <v>463</v>
      </c>
      <c r="AA15" s="2">
        <v>14</v>
      </c>
      <c r="AB15" s="92">
        <v>10</v>
      </c>
      <c r="AC15" s="92" t="s">
        <v>69</v>
      </c>
      <c r="AD15" s="92" t="s">
        <v>195</v>
      </c>
      <c r="AE15" s="2"/>
      <c r="AF15" s="2">
        <v>95</v>
      </c>
      <c r="AG15" s="2">
        <v>1</v>
      </c>
      <c r="AI15" s="13">
        <f t="shared" si="0"/>
        <v>95</v>
      </c>
      <c r="AK15" s="2">
        <v>95</v>
      </c>
      <c r="AL15" s="53" t="s">
        <v>202</v>
      </c>
      <c r="AM15" s="45" t="s">
        <v>65</v>
      </c>
      <c r="AN15" s="45" t="s">
        <v>71</v>
      </c>
      <c r="AO15" s="53" t="s">
        <v>72</v>
      </c>
      <c r="AP15" s="5" t="s">
        <v>133</v>
      </c>
      <c r="AQ15" s="53" t="s">
        <v>196</v>
      </c>
      <c r="AR15" s="5" t="s">
        <v>135</v>
      </c>
      <c r="AT15" s="2">
        <f t="shared" si="2"/>
        <v>95</v>
      </c>
      <c r="AU15" s="96"/>
      <c r="AV15" s="97"/>
      <c r="AW15" s="58"/>
      <c r="AX15" s="1"/>
      <c r="AY15" s="3" t="s">
        <v>106</v>
      </c>
      <c r="AZ15" s="3" t="s">
        <v>203</v>
      </c>
    </row>
    <row r="16" spans="1:104">
      <c r="A16" s="40" t="s">
        <v>204</v>
      </c>
      <c r="B16" s="62">
        <v>8</v>
      </c>
      <c r="D16" s="2" t="s">
        <v>55</v>
      </c>
      <c r="E16" s="51" t="s">
        <v>104</v>
      </c>
      <c r="F16" s="52" t="s">
        <v>57</v>
      </c>
      <c r="G16" s="52" t="s">
        <v>58</v>
      </c>
      <c r="I16" s="2" t="s">
        <v>59</v>
      </c>
      <c r="J16" s="2" t="s">
        <v>60</v>
      </c>
      <c r="K16" s="53" t="s">
        <v>61</v>
      </c>
      <c r="M16" s="53" t="s">
        <v>76</v>
      </c>
      <c r="N16" s="53" t="s">
        <v>202</v>
      </c>
      <c r="O16" s="2">
        <v>111</v>
      </c>
      <c r="P16" s="53" t="s">
        <v>194</v>
      </c>
      <c r="Q16" s="2" t="s">
        <v>64</v>
      </c>
      <c r="R16" s="2" t="s">
        <v>65</v>
      </c>
      <c r="V16" s="2">
        <v>111</v>
      </c>
      <c r="W16" s="66" t="s">
        <v>66</v>
      </c>
      <c r="Y16" s="95" t="s">
        <v>67</v>
      </c>
      <c r="Z16" s="4" t="s">
        <v>463</v>
      </c>
      <c r="AA16" s="2">
        <v>14</v>
      </c>
      <c r="AB16" s="92">
        <v>10</v>
      </c>
      <c r="AC16" s="92" t="s">
        <v>69</v>
      </c>
      <c r="AD16" s="92" t="s">
        <v>195</v>
      </c>
      <c r="AE16" s="2"/>
      <c r="AF16" s="2">
        <v>111</v>
      </c>
      <c r="AG16" s="2">
        <v>1</v>
      </c>
      <c r="AI16" s="13">
        <f t="shared" si="0"/>
        <v>111</v>
      </c>
      <c r="AK16" s="2">
        <v>111</v>
      </c>
      <c r="AL16" s="53" t="s">
        <v>202</v>
      </c>
      <c r="AM16" s="45" t="s">
        <v>65</v>
      </c>
      <c r="AN16" s="45" t="s">
        <v>71</v>
      </c>
      <c r="AO16" s="53" t="s">
        <v>76</v>
      </c>
      <c r="AP16" s="5" t="s">
        <v>147</v>
      </c>
      <c r="AQ16" s="53" t="s">
        <v>196</v>
      </c>
      <c r="AR16" s="5" t="s">
        <v>135</v>
      </c>
      <c r="AT16" s="2">
        <f t="shared" si="2"/>
        <v>111</v>
      </c>
      <c r="AU16" s="96"/>
      <c r="AV16" s="97"/>
      <c r="AW16" s="58"/>
      <c r="AX16" s="57"/>
      <c r="AY16" s="3" t="s">
        <v>106</v>
      </c>
    </row>
    <row r="17" spans="1:55">
      <c r="A17" s="40" t="s">
        <v>103</v>
      </c>
      <c r="B17" s="62">
        <v>2</v>
      </c>
      <c r="C17" s="62"/>
      <c r="D17" s="2" t="s">
        <v>55</v>
      </c>
      <c r="E17" s="51" t="s">
        <v>104</v>
      </c>
      <c r="F17" s="52" t="s">
        <v>57</v>
      </c>
      <c r="G17" s="52" t="s">
        <v>58</v>
      </c>
      <c r="I17" s="2" t="s">
        <v>59</v>
      </c>
      <c r="J17" s="2" t="s">
        <v>60</v>
      </c>
      <c r="K17" s="53" t="s">
        <v>89</v>
      </c>
      <c r="M17" s="53" t="s">
        <v>90</v>
      </c>
      <c r="N17" s="53" t="s">
        <v>63</v>
      </c>
      <c r="O17" s="2">
        <v>1.1000000000000001</v>
      </c>
      <c r="P17" s="53">
        <v>30</v>
      </c>
      <c r="Q17" s="2" t="s">
        <v>64</v>
      </c>
      <c r="R17" s="2" t="s">
        <v>65</v>
      </c>
      <c r="S17" s="2"/>
      <c r="T17" s="2"/>
      <c r="U17" s="2"/>
      <c r="V17" s="2">
        <v>1.1000000000000001</v>
      </c>
      <c r="W17" s="66" t="s">
        <v>91</v>
      </c>
      <c r="Y17" s="4" t="s">
        <v>92</v>
      </c>
      <c r="Z17" s="4" t="s">
        <v>463</v>
      </c>
      <c r="AA17" s="2">
        <v>10</v>
      </c>
      <c r="AB17" s="71" t="s">
        <v>93</v>
      </c>
      <c r="AC17" s="68">
        <v>2.2999999999999998</v>
      </c>
      <c r="AD17" s="2">
        <v>6.2</v>
      </c>
      <c r="AF17" s="2">
        <v>1.1000000000000001</v>
      </c>
      <c r="AG17" s="2">
        <v>1</v>
      </c>
      <c r="AI17" s="13">
        <f t="shared" ref="AI17:AI18" si="3">AF17</f>
        <v>1.1000000000000001</v>
      </c>
      <c r="AK17" s="2">
        <v>1.1000000000000001</v>
      </c>
      <c r="AL17" s="53" t="s">
        <v>63</v>
      </c>
      <c r="AM17" s="45" t="s">
        <v>65</v>
      </c>
      <c r="AN17" s="45" t="s">
        <v>71</v>
      </c>
      <c r="AO17" s="53" t="s">
        <v>90</v>
      </c>
      <c r="AP17" s="47" t="s">
        <v>105</v>
      </c>
      <c r="AQ17" s="53" t="s">
        <v>94</v>
      </c>
      <c r="AR17" s="47" t="s">
        <v>105</v>
      </c>
      <c r="AS17" s="45"/>
      <c r="AT17" s="317">
        <f>AK17</f>
        <v>1.1000000000000001</v>
      </c>
      <c r="AU17" s="319">
        <f>GEOMEAN(AT17,AT18)</f>
        <v>2.2248595461286991</v>
      </c>
      <c r="AV17" s="94">
        <f>AU17</f>
        <v>2.2248595461286991</v>
      </c>
      <c r="AW17" s="57">
        <f>AV17</f>
        <v>2.2248595461286991</v>
      </c>
      <c r="AX17" s="1"/>
      <c r="AY17" s="3" t="s">
        <v>106</v>
      </c>
      <c r="AZ17" s="3" t="s">
        <v>107</v>
      </c>
    </row>
    <row r="18" spans="1:55" s="181" customFormat="1">
      <c r="A18" s="192" t="s">
        <v>109</v>
      </c>
      <c r="B18" s="193">
        <v>2</v>
      </c>
      <c r="C18" s="193"/>
      <c r="D18" s="174" t="s">
        <v>55</v>
      </c>
      <c r="E18" s="194" t="s">
        <v>104</v>
      </c>
      <c r="F18" s="195" t="s">
        <v>57</v>
      </c>
      <c r="G18" s="195" t="s">
        <v>58</v>
      </c>
      <c r="H18" s="174"/>
      <c r="I18" s="174" t="s">
        <v>59</v>
      </c>
      <c r="J18" s="174" t="s">
        <v>60</v>
      </c>
      <c r="K18" s="196" t="s">
        <v>89</v>
      </c>
      <c r="M18" s="196" t="s">
        <v>90</v>
      </c>
      <c r="N18" s="196" t="s">
        <v>63</v>
      </c>
      <c r="O18" s="174" t="s">
        <v>101</v>
      </c>
      <c r="P18" s="196">
        <v>30</v>
      </c>
      <c r="Q18" s="174" t="s">
        <v>64</v>
      </c>
      <c r="R18" s="174" t="s">
        <v>65</v>
      </c>
      <c r="S18" s="174"/>
      <c r="T18" s="174"/>
      <c r="U18" s="174"/>
      <c r="V18" s="174" t="s">
        <v>101</v>
      </c>
      <c r="W18" s="197" t="s">
        <v>91</v>
      </c>
      <c r="Y18" s="182" t="s">
        <v>92</v>
      </c>
      <c r="Z18" s="182" t="s">
        <v>463</v>
      </c>
      <c r="AA18" s="174">
        <v>10</v>
      </c>
      <c r="AB18" s="275" t="s">
        <v>93</v>
      </c>
      <c r="AC18" s="276">
        <v>2.2999999999999998</v>
      </c>
      <c r="AD18" s="174">
        <v>6.2</v>
      </c>
      <c r="AF18" s="174">
        <v>4.5</v>
      </c>
      <c r="AG18" s="174">
        <v>1</v>
      </c>
      <c r="AH18" s="174"/>
      <c r="AI18" s="183">
        <f t="shared" si="3"/>
        <v>4.5</v>
      </c>
      <c r="AK18" s="174">
        <v>4.5</v>
      </c>
      <c r="AL18" s="196" t="s">
        <v>63</v>
      </c>
      <c r="AM18" s="184" t="s">
        <v>65</v>
      </c>
      <c r="AN18" s="184" t="s">
        <v>71</v>
      </c>
      <c r="AO18" s="196" t="s">
        <v>90</v>
      </c>
      <c r="AP18" s="223" t="s">
        <v>105</v>
      </c>
      <c r="AQ18" s="196" t="s">
        <v>94</v>
      </c>
      <c r="AR18" s="223" t="s">
        <v>105</v>
      </c>
      <c r="AS18" s="184"/>
      <c r="AT18" s="318">
        <f>AK18</f>
        <v>4.5</v>
      </c>
      <c r="AU18" s="277"/>
      <c r="AV18" s="185"/>
      <c r="AW18" s="203"/>
      <c r="AX18" s="203"/>
      <c r="AY18" s="181" t="s">
        <v>106</v>
      </c>
      <c r="AZ18" s="181" t="s">
        <v>110</v>
      </c>
    </row>
    <row r="19" spans="1:55">
      <c r="A19" s="40" t="s">
        <v>341</v>
      </c>
      <c r="B19" s="62">
        <v>18</v>
      </c>
      <c r="C19" s="62"/>
      <c r="D19" s="2" t="s">
        <v>55</v>
      </c>
      <c r="E19" s="51" t="s">
        <v>338</v>
      </c>
      <c r="F19" s="52" t="s">
        <v>114</v>
      </c>
      <c r="G19" s="52" t="s">
        <v>58</v>
      </c>
      <c r="I19" s="2" t="s">
        <v>59</v>
      </c>
      <c r="J19" s="2" t="s">
        <v>60</v>
      </c>
      <c r="K19" s="53" t="s">
        <v>126</v>
      </c>
      <c r="M19" s="53" t="s">
        <v>90</v>
      </c>
      <c r="N19" s="53" t="s">
        <v>200</v>
      </c>
      <c r="O19" s="2">
        <v>27</v>
      </c>
      <c r="P19" s="53">
        <v>21</v>
      </c>
      <c r="Q19" s="2" t="s">
        <v>64</v>
      </c>
      <c r="R19" s="2" t="s">
        <v>65</v>
      </c>
      <c r="S19" s="2"/>
      <c r="T19" s="2"/>
      <c r="U19" s="2"/>
      <c r="V19" s="84">
        <v>27</v>
      </c>
      <c r="W19" s="2" t="s">
        <v>66</v>
      </c>
      <c r="Y19" s="4" t="s">
        <v>342</v>
      </c>
      <c r="Z19" s="4" t="s">
        <v>463</v>
      </c>
      <c r="AA19" s="2">
        <v>15</v>
      </c>
      <c r="AB19" s="52">
        <v>11</v>
      </c>
      <c r="AC19" s="52">
        <v>6.5</v>
      </c>
      <c r="AD19" s="2" t="s">
        <v>343</v>
      </c>
      <c r="AF19" s="84">
        <f t="shared" ref="AF19:AF28" si="4">V19</f>
        <v>27</v>
      </c>
      <c r="AG19" s="2">
        <v>1</v>
      </c>
      <c r="AI19" s="13">
        <f t="shared" si="0"/>
        <v>27</v>
      </c>
      <c r="AK19" s="84">
        <f>AF19</f>
        <v>27</v>
      </c>
      <c r="AL19" s="53" t="s">
        <v>200</v>
      </c>
      <c r="AM19" s="45" t="s">
        <v>65</v>
      </c>
      <c r="AN19" s="63" t="s">
        <v>71</v>
      </c>
      <c r="AO19" s="53" t="s">
        <v>90</v>
      </c>
      <c r="AP19" s="63" t="s">
        <v>105</v>
      </c>
      <c r="AQ19" s="53">
        <v>21</v>
      </c>
      <c r="AR19" s="63" t="s">
        <v>105</v>
      </c>
      <c r="AS19" s="59"/>
      <c r="AT19" s="173">
        <f>AK19</f>
        <v>27</v>
      </c>
      <c r="AU19" s="64"/>
      <c r="AV19" s="171">
        <f>AT19</f>
        <v>27</v>
      </c>
      <c r="AW19" s="59"/>
      <c r="AX19" s="1"/>
      <c r="AY19" s="3" t="s">
        <v>340</v>
      </c>
    </row>
    <row r="20" spans="1:55" s="181" customFormat="1">
      <c r="A20" s="192" t="s">
        <v>344</v>
      </c>
      <c r="B20" s="193">
        <v>18</v>
      </c>
      <c r="C20" s="193"/>
      <c r="D20" s="174" t="s">
        <v>55</v>
      </c>
      <c r="E20" s="194" t="s">
        <v>338</v>
      </c>
      <c r="F20" s="195" t="s">
        <v>114</v>
      </c>
      <c r="G20" s="195" t="s">
        <v>58</v>
      </c>
      <c r="H20" s="174"/>
      <c r="I20" s="174" t="s">
        <v>59</v>
      </c>
      <c r="J20" s="174" t="s">
        <v>60</v>
      </c>
      <c r="K20" s="196" t="s">
        <v>126</v>
      </c>
      <c r="M20" s="196" t="s">
        <v>188</v>
      </c>
      <c r="N20" s="196" t="s">
        <v>80</v>
      </c>
      <c r="O20" s="174">
        <v>22.5</v>
      </c>
      <c r="P20" s="196">
        <v>21</v>
      </c>
      <c r="Q20" s="174" t="s">
        <v>64</v>
      </c>
      <c r="R20" s="174" t="s">
        <v>65</v>
      </c>
      <c r="S20" s="174"/>
      <c r="T20" s="174"/>
      <c r="U20" s="174"/>
      <c r="V20" s="174">
        <v>22.5</v>
      </c>
      <c r="W20" s="174" t="s">
        <v>66</v>
      </c>
      <c r="Y20" s="182" t="s">
        <v>342</v>
      </c>
      <c r="Z20" s="182" t="s">
        <v>463</v>
      </c>
      <c r="AA20" s="174">
        <v>15</v>
      </c>
      <c r="AB20" s="195">
        <v>11</v>
      </c>
      <c r="AC20" s="195">
        <v>6.5</v>
      </c>
      <c r="AD20" s="174" t="s">
        <v>343</v>
      </c>
      <c r="AF20" s="174">
        <f t="shared" si="4"/>
        <v>22.5</v>
      </c>
      <c r="AG20" s="174">
        <v>1</v>
      </c>
      <c r="AH20" s="174"/>
      <c r="AI20" s="183">
        <f t="shared" si="0"/>
        <v>22.5</v>
      </c>
      <c r="AK20" s="174">
        <f>AF20</f>
        <v>22.5</v>
      </c>
      <c r="AL20" s="196" t="s">
        <v>80</v>
      </c>
      <c r="AM20" s="184" t="s">
        <v>65</v>
      </c>
      <c r="AN20" s="199" t="s">
        <v>71</v>
      </c>
      <c r="AO20" s="196" t="s">
        <v>188</v>
      </c>
      <c r="AP20" s="199" t="s">
        <v>135</v>
      </c>
      <c r="AQ20" s="196">
        <v>21</v>
      </c>
      <c r="AR20" s="199" t="s">
        <v>105</v>
      </c>
      <c r="AS20" s="200"/>
      <c r="AT20" s="199">
        <f t="shared" ref="AT20:AT28" si="5">AK20</f>
        <v>22.5</v>
      </c>
      <c r="AU20" s="201"/>
      <c r="AV20" s="278">
        <f>AT20</f>
        <v>22.5</v>
      </c>
      <c r="AW20" s="279">
        <f>AV20</f>
        <v>22.5</v>
      </c>
      <c r="AX20" s="203"/>
      <c r="AY20" s="181" t="s">
        <v>340</v>
      </c>
    </row>
    <row r="21" spans="1:55" ht="24">
      <c r="A21" s="305" t="s">
        <v>489</v>
      </c>
      <c r="B21" s="62">
        <v>18</v>
      </c>
      <c r="C21" s="7"/>
      <c r="D21" s="2" t="s">
        <v>55</v>
      </c>
      <c r="E21" s="118" t="s">
        <v>354</v>
      </c>
      <c r="F21" s="52" t="s">
        <v>347</v>
      </c>
      <c r="G21" s="2" t="s">
        <v>355</v>
      </c>
      <c r="H21" s="126"/>
      <c r="I21" s="2" t="s">
        <v>284</v>
      </c>
      <c r="J21" s="2" t="s">
        <v>60</v>
      </c>
      <c r="K21" s="53" t="s">
        <v>126</v>
      </c>
      <c r="L21" s="7"/>
      <c r="M21" s="53" t="s">
        <v>90</v>
      </c>
      <c r="N21" s="53" t="s">
        <v>200</v>
      </c>
      <c r="O21" s="52">
        <v>12.9</v>
      </c>
      <c r="P21" s="52">
        <v>40</v>
      </c>
      <c r="Q21" s="2" t="s">
        <v>350</v>
      </c>
      <c r="R21" s="2" t="s">
        <v>65</v>
      </c>
      <c r="S21" s="7"/>
      <c r="T21" s="7"/>
      <c r="U21" s="7"/>
      <c r="V21" s="127">
        <v>12.9</v>
      </c>
      <c r="W21" s="2" t="s">
        <v>66</v>
      </c>
      <c r="Y21" s="4" t="s">
        <v>342</v>
      </c>
      <c r="Z21" s="4" t="s">
        <v>463</v>
      </c>
      <c r="AA21" s="2">
        <v>20</v>
      </c>
      <c r="AB21" s="2">
        <v>6</v>
      </c>
      <c r="AC21" s="2">
        <v>3.2</v>
      </c>
      <c r="AD21" s="2" t="s">
        <v>343</v>
      </c>
      <c r="AF21" s="2">
        <f>V21</f>
        <v>12.9</v>
      </c>
      <c r="AG21" s="2">
        <v>1</v>
      </c>
      <c r="AI21" s="13">
        <f t="shared" ref="AI21:AI23" si="6">AF21</f>
        <v>12.9</v>
      </c>
      <c r="AK21" s="117">
        <f t="shared" ref="AK21:AK28" si="7">V21</f>
        <v>12.9</v>
      </c>
      <c r="AL21" s="53" t="str">
        <f t="shared" ref="AL21:AL28" si="8">N21</f>
        <v>LC10</v>
      </c>
      <c r="AM21" s="45" t="s">
        <v>65</v>
      </c>
      <c r="AN21" s="45" t="s">
        <v>71</v>
      </c>
      <c r="AO21" s="53" t="str">
        <f t="shared" ref="AO21:AO28" si="9">M21</f>
        <v>Mortality</v>
      </c>
      <c r="AQ21" s="48">
        <v>40</v>
      </c>
      <c r="AR21" s="5" t="s">
        <v>105</v>
      </c>
      <c r="AT21" s="120">
        <f t="shared" si="5"/>
        <v>12.9</v>
      </c>
      <c r="AU21" s="87"/>
      <c r="AX21" s="1"/>
      <c r="AY21" s="3" t="s">
        <v>356</v>
      </c>
    </row>
    <row r="22" spans="1:55" ht="24">
      <c r="A22" s="125" t="s">
        <v>359</v>
      </c>
      <c r="B22" s="62">
        <v>18</v>
      </c>
      <c r="C22" s="7"/>
      <c r="D22" s="2" t="s">
        <v>55</v>
      </c>
      <c r="E22" s="118" t="s">
        <v>354</v>
      </c>
      <c r="F22" s="52" t="s">
        <v>347</v>
      </c>
      <c r="G22" s="2" t="s">
        <v>355</v>
      </c>
      <c r="H22" s="126"/>
      <c r="I22" s="2" t="s">
        <v>284</v>
      </c>
      <c r="J22" s="2" t="s">
        <v>60</v>
      </c>
      <c r="K22" s="53" t="s">
        <v>126</v>
      </c>
      <c r="L22" s="7"/>
      <c r="M22" s="53" t="s">
        <v>360</v>
      </c>
      <c r="N22" s="53" t="s">
        <v>80</v>
      </c>
      <c r="O22" s="52">
        <v>1.2</v>
      </c>
      <c r="P22" s="52">
        <v>40</v>
      </c>
      <c r="Q22" s="2" t="s">
        <v>350</v>
      </c>
      <c r="R22" s="2" t="s">
        <v>65</v>
      </c>
      <c r="S22" s="7"/>
      <c r="T22" s="7"/>
      <c r="U22" s="7"/>
      <c r="V22" s="128">
        <v>1.2</v>
      </c>
      <c r="W22" s="2" t="s">
        <v>66</v>
      </c>
      <c r="Y22" s="4" t="s">
        <v>342</v>
      </c>
      <c r="Z22" s="4" t="s">
        <v>463</v>
      </c>
      <c r="AA22" s="2">
        <v>20</v>
      </c>
      <c r="AB22" s="2">
        <v>6</v>
      </c>
      <c r="AC22" s="2">
        <v>3.2</v>
      </c>
      <c r="AD22" s="2" t="s">
        <v>343</v>
      </c>
      <c r="AF22" s="2">
        <f>V22</f>
        <v>1.2</v>
      </c>
      <c r="AG22" s="2">
        <v>1</v>
      </c>
      <c r="AI22" s="13">
        <f t="shared" si="6"/>
        <v>1.2</v>
      </c>
      <c r="AK22" s="117">
        <f t="shared" si="7"/>
        <v>1.2</v>
      </c>
      <c r="AL22" s="53" t="str">
        <f t="shared" si="8"/>
        <v>EC10</v>
      </c>
      <c r="AM22" s="45" t="s">
        <v>65</v>
      </c>
      <c r="AN22" s="45" t="s">
        <v>71</v>
      </c>
      <c r="AO22" s="53" t="str">
        <f t="shared" si="9"/>
        <v>Morbidity</v>
      </c>
      <c r="AQ22" s="48">
        <v>40</v>
      </c>
      <c r="AR22" s="5" t="s">
        <v>133</v>
      </c>
      <c r="AT22" s="129">
        <f t="shared" si="5"/>
        <v>1.2</v>
      </c>
      <c r="AU22" s="86">
        <f>GEOMEAN(AT22,AT27)</f>
        <v>1.8654758106177629</v>
      </c>
      <c r="AV22" s="88">
        <f>AU22</f>
        <v>1.8654758106177629</v>
      </c>
      <c r="AW22" s="57"/>
      <c r="AX22" s="1"/>
      <c r="AY22" s="3" t="s">
        <v>356</v>
      </c>
    </row>
    <row r="23" spans="1:55" ht="24">
      <c r="A23" s="125" t="s">
        <v>361</v>
      </c>
      <c r="B23" s="62">
        <v>18</v>
      </c>
      <c r="D23" s="2" t="s">
        <v>55</v>
      </c>
      <c r="E23" s="118" t="s">
        <v>354</v>
      </c>
      <c r="F23" s="52" t="s">
        <v>347</v>
      </c>
      <c r="G23" s="2" t="s">
        <v>355</v>
      </c>
      <c r="H23" s="61"/>
      <c r="I23" s="2" t="s">
        <v>284</v>
      </c>
      <c r="J23" s="2" t="s">
        <v>60</v>
      </c>
      <c r="K23" s="53" t="s">
        <v>126</v>
      </c>
      <c r="M23" s="53" t="s">
        <v>76</v>
      </c>
      <c r="N23" s="53" t="s">
        <v>63</v>
      </c>
      <c r="O23" s="52">
        <v>6.2</v>
      </c>
      <c r="P23" s="52">
        <v>40</v>
      </c>
      <c r="Q23" s="2" t="s">
        <v>350</v>
      </c>
      <c r="R23" s="2" t="s">
        <v>65</v>
      </c>
      <c r="T23" s="161"/>
      <c r="V23" s="128">
        <v>6.2</v>
      </c>
      <c r="W23" s="2" t="s">
        <v>66</v>
      </c>
      <c r="Y23" s="4" t="s">
        <v>342</v>
      </c>
      <c r="Z23" s="4" t="s">
        <v>463</v>
      </c>
      <c r="AA23" s="2">
        <v>20</v>
      </c>
      <c r="AB23" s="2">
        <v>6</v>
      </c>
      <c r="AC23" s="2">
        <v>3.2</v>
      </c>
      <c r="AD23" s="2" t="s">
        <v>343</v>
      </c>
      <c r="AF23" s="2">
        <f>V23</f>
        <v>6.2</v>
      </c>
      <c r="AG23" s="2">
        <v>1</v>
      </c>
      <c r="AI23" s="13">
        <f t="shared" si="6"/>
        <v>6.2</v>
      </c>
      <c r="AK23" s="117">
        <f t="shared" si="7"/>
        <v>6.2</v>
      </c>
      <c r="AL23" s="53" t="str">
        <f t="shared" si="8"/>
        <v>NOEC</v>
      </c>
      <c r="AM23" s="45" t="s">
        <v>65</v>
      </c>
      <c r="AN23" s="45" t="s">
        <v>71</v>
      </c>
      <c r="AO23" s="53" t="str">
        <f t="shared" si="9"/>
        <v>Growth (length)</v>
      </c>
      <c r="AQ23" s="48">
        <v>40</v>
      </c>
      <c r="AR23" s="5" t="s">
        <v>406</v>
      </c>
      <c r="AT23" s="110">
        <f>AK23</f>
        <v>6.2</v>
      </c>
      <c r="AV23" s="88">
        <f>AT23</f>
        <v>6.2</v>
      </c>
      <c r="AX23" s="1"/>
      <c r="AY23" s="3" t="s">
        <v>356</v>
      </c>
      <c r="BC23" s="60" t="s">
        <v>79</v>
      </c>
    </row>
    <row r="24" spans="1:55" ht="24">
      <c r="A24" s="40" t="s">
        <v>353</v>
      </c>
      <c r="B24" s="62">
        <v>18</v>
      </c>
      <c r="D24" s="2" t="s">
        <v>55</v>
      </c>
      <c r="E24" s="118" t="s">
        <v>354</v>
      </c>
      <c r="F24" s="52" t="s">
        <v>347</v>
      </c>
      <c r="G24" s="2" t="s">
        <v>355</v>
      </c>
      <c r="I24" s="2" t="s">
        <v>284</v>
      </c>
      <c r="J24" s="2" t="s">
        <v>60</v>
      </c>
      <c r="K24" s="53" t="s">
        <v>126</v>
      </c>
      <c r="M24" s="53" t="s">
        <v>90</v>
      </c>
      <c r="N24" s="53" t="s">
        <v>200</v>
      </c>
      <c r="O24" s="2">
        <v>95.4</v>
      </c>
      <c r="P24" s="2">
        <v>40</v>
      </c>
      <c r="Q24" s="2" t="s">
        <v>350</v>
      </c>
      <c r="R24" s="2" t="s">
        <v>65</v>
      </c>
      <c r="V24" s="119">
        <v>95.4</v>
      </c>
      <c r="W24" s="2" t="s">
        <v>66</v>
      </c>
      <c r="Y24" s="4" t="s">
        <v>342</v>
      </c>
      <c r="Z24" s="4" t="s">
        <v>463</v>
      </c>
      <c r="AA24" s="2">
        <v>20</v>
      </c>
      <c r="AB24" s="2">
        <v>11</v>
      </c>
      <c r="AC24" s="52">
        <v>6.5</v>
      </c>
      <c r="AD24" s="2" t="s">
        <v>343</v>
      </c>
      <c r="AF24" s="2">
        <f t="shared" si="4"/>
        <v>95.4</v>
      </c>
      <c r="AG24" s="2">
        <v>1</v>
      </c>
      <c r="AI24" s="13">
        <f t="shared" si="0"/>
        <v>95.4</v>
      </c>
      <c r="AK24" s="117">
        <f t="shared" si="7"/>
        <v>95.4</v>
      </c>
      <c r="AL24" s="53" t="str">
        <f t="shared" si="8"/>
        <v>LC10</v>
      </c>
      <c r="AM24" s="45" t="s">
        <v>65</v>
      </c>
      <c r="AN24" s="45" t="s">
        <v>71</v>
      </c>
      <c r="AO24" s="53" t="str">
        <f t="shared" si="9"/>
        <v>Mortality</v>
      </c>
      <c r="AQ24" s="48">
        <v>40</v>
      </c>
      <c r="AR24" s="5" t="s">
        <v>105</v>
      </c>
      <c r="AT24" s="120">
        <f t="shared" si="5"/>
        <v>95.4</v>
      </c>
      <c r="AU24" s="121">
        <f>GEOMEAN(AT21,AT24,AT26)</f>
        <v>15.455620539659678</v>
      </c>
      <c r="AV24" s="88">
        <f>AU24</f>
        <v>15.455620539659678</v>
      </c>
      <c r="AX24" s="1"/>
      <c r="AY24" s="3" t="s">
        <v>356</v>
      </c>
      <c r="AZ24" s="3" t="s">
        <v>357</v>
      </c>
    </row>
    <row r="25" spans="1:55" ht="24">
      <c r="A25" s="122" t="s">
        <v>358</v>
      </c>
      <c r="B25" s="62">
        <v>18</v>
      </c>
      <c r="C25" s="7"/>
      <c r="D25" s="2" t="s">
        <v>55</v>
      </c>
      <c r="E25" s="118" t="s">
        <v>354</v>
      </c>
      <c r="F25" s="52" t="s">
        <v>347</v>
      </c>
      <c r="G25" s="2" t="s">
        <v>355</v>
      </c>
      <c r="H25" s="123"/>
      <c r="I25" s="2" t="s">
        <v>284</v>
      </c>
      <c r="J25" s="2" t="s">
        <v>60</v>
      </c>
      <c r="K25" s="53" t="s">
        <v>126</v>
      </c>
      <c r="L25" s="7"/>
      <c r="M25" s="79" t="s">
        <v>76</v>
      </c>
      <c r="N25" s="53" t="s">
        <v>80</v>
      </c>
      <c r="O25" s="52">
        <v>0.88</v>
      </c>
      <c r="P25" s="52">
        <v>40</v>
      </c>
      <c r="Q25" s="2" t="s">
        <v>350</v>
      </c>
      <c r="R25" s="2" t="s">
        <v>65</v>
      </c>
      <c r="S25" s="7"/>
      <c r="T25" s="7"/>
      <c r="U25" s="7"/>
      <c r="V25" s="124">
        <v>0.88</v>
      </c>
      <c r="W25" s="2" t="s">
        <v>66</v>
      </c>
      <c r="Y25" s="4" t="s">
        <v>342</v>
      </c>
      <c r="Z25" s="4" t="s">
        <v>463</v>
      </c>
      <c r="AA25" s="2">
        <v>20</v>
      </c>
      <c r="AB25" s="2">
        <v>11</v>
      </c>
      <c r="AC25" s="52">
        <v>6.5</v>
      </c>
      <c r="AD25" s="2" t="s">
        <v>343</v>
      </c>
      <c r="AF25" s="2">
        <f t="shared" si="4"/>
        <v>0.88</v>
      </c>
      <c r="AG25" s="2">
        <v>1</v>
      </c>
      <c r="AI25" s="13">
        <f t="shared" si="0"/>
        <v>0.88</v>
      </c>
      <c r="AK25" s="172">
        <v>0.88</v>
      </c>
      <c r="AL25" s="53" t="str">
        <f t="shared" si="8"/>
        <v>EC10</v>
      </c>
      <c r="AM25" s="45" t="s">
        <v>65</v>
      </c>
      <c r="AN25" s="45" t="s">
        <v>71</v>
      </c>
      <c r="AO25" s="53" t="str">
        <f t="shared" si="9"/>
        <v>Growth (length)</v>
      </c>
      <c r="AQ25" s="48">
        <v>40</v>
      </c>
      <c r="AR25" s="5" t="s">
        <v>135</v>
      </c>
      <c r="AT25" s="165">
        <f t="shared" si="5"/>
        <v>0.88</v>
      </c>
      <c r="AU25" s="83">
        <f>+GEOMEAN(AT25,AT28)</f>
        <v>1.4226735395022991</v>
      </c>
      <c r="AV25" s="88">
        <f>AU25</f>
        <v>1.4226735395022991</v>
      </c>
      <c r="AW25" s="57">
        <f>AV25</f>
        <v>1.4226735395022991</v>
      </c>
      <c r="AX25" s="1"/>
      <c r="AY25" s="3" t="s">
        <v>356</v>
      </c>
    </row>
    <row r="26" spans="1:55" ht="24">
      <c r="A26" s="125" t="s">
        <v>362</v>
      </c>
      <c r="B26" s="62">
        <v>18</v>
      </c>
      <c r="D26" s="2" t="s">
        <v>55</v>
      </c>
      <c r="E26" s="118" t="s">
        <v>354</v>
      </c>
      <c r="F26" s="52" t="s">
        <v>347</v>
      </c>
      <c r="G26" s="2" t="s">
        <v>355</v>
      </c>
      <c r="H26" s="61"/>
      <c r="I26" s="2" t="s">
        <v>284</v>
      </c>
      <c r="J26" s="2" t="s">
        <v>60</v>
      </c>
      <c r="K26" s="53" t="s">
        <v>126</v>
      </c>
      <c r="M26" s="53" t="s">
        <v>90</v>
      </c>
      <c r="N26" s="53" t="s">
        <v>200</v>
      </c>
      <c r="O26" s="52">
        <v>3</v>
      </c>
      <c r="P26" s="52">
        <v>40</v>
      </c>
      <c r="Q26" s="2" t="s">
        <v>350</v>
      </c>
      <c r="R26" s="2" t="s">
        <v>65</v>
      </c>
      <c r="V26" s="128">
        <v>3</v>
      </c>
      <c r="W26" s="2" t="s">
        <v>66</v>
      </c>
      <c r="Y26" s="4" t="s">
        <v>342</v>
      </c>
      <c r="Z26" s="4" t="s">
        <v>463</v>
      </c>
      <c r="AA26" s="2">
        <v>20</v>
      </c>
      <c r="AB26" s="2">
        <v>11</v>
      </c>
      <c r="AC26" s="52">
        <v>6.5</v>
      </c>
      <c r="AD26" s="2" t="s">
        <v>343</v>
      </c>
      <c r="AF26" s="2">
        <f t="shared" si="4"/>
        <v>3</v>
      </c>
      <c r="AG26" s="2">
        <v>1</v>
      </c>
      <c r="AI26" s="13">
        <f t="shared" si="0"/>
        <v>3</v>
      </c>
      <c r="AK26" s="117">
        <f t="shared" si="7"/>
        <v>3</v>
      </c>
      <c r="AL26" s="53" t="str">
        <f t="shared" si="8"/>
        <v>LC10</v>
      </c>
      <c r="AM26" s="45" t="s">
        <v>65</v>
      </c>
      <c r="AN26" s="45" t="s">
        <v>71</v>
      </c>
      <c r="AO26" s="53" t="str">
        <f t="shared" si="9"/>
        <v>Mortality</v>
      </c>
      <c r="AQ26" s="48">
        <v>40</v>
      </c>
      <c r="AR26" s="5" t="s">
        <v>105</v>
      </c>
      <c r="AT26" s="120">
        <f t="shared" si="5"/>
        <v>3</v>
      </c>
      <c r="AX26" s="1"/>
      <c r="AY26" s="3" t="s">
        <v>356</v>
      </c>
    </row>
    <row r="27" spans="1:55" ht="24">
      <c r="A27" s="125" t="s">
        <v>363</v>
      </c>
      <c r="B27" s="62">
        <v>18</v>
      </c>
      <c r="D27" s="2" t="s">
        <v>55</v>
      </c>
      <c r="E27" s="118" t="s">
        <v>354</v>
      </c>
      <c r="F27" s="52" t="s">
        <v>347</v>
      </c>
      <c r="G27" s="2" t="s">
        <v>355</v>
      </c>
      <c r="H27" s="61"/>
      <c r="I27" s="2" t="s">
        <v>284</v>
      </c>
      <c r="J27" s="2" t="s">
        <v>60</v>
      </c>
      <c r="K27" s="53" t="s">
        <v>126</v>
      </c>
      <c r="M27" s="53" t="s">
        <v>360</v>
      </c>
      <c r="N27" s="53" t="s">
        <v>80</v>
      </c>
      <c r="O27" s="52">
        <v>2.9</v>
      </c>
      <c r="P27" s="52">
        <v>40</v>
      </c>
      <c r="Q27" s="2" t="s">
        <v>350</v>
      </c>
      <c r="R27" s="2" t="s">
        <v>65</v>
      </c>
      <c r="V27" s="128">
        <v>2.9</v>
      </c>
      <c r="W27" s="2" t="s">
        <v>66</v>
      </c>
      <c r="Y27" s="4" t="s">
        <v>342</v>
      </c>
      <c r="Z27" s="4" t="s">
        <v>463</v>
      </c>
      <c r="AA27" s="2">
        <v>20</v>
      </c>
      <c r="AB27" s="2">
        <v>11</v>
      </c>
      <c r="AC27" s="52">
        <v>6.5</v>
      </c>
      <c r="AD27" s="2" t="s">
        <v>343</v>
      </c>
      <c r="AF27" s="2">
        <f t="shared" si="4"/>
        <v>2.9</v>
      </c>
      <c r="AG27" s="2">
        <v>1</v>
      </c>
      <c r="AI27" s="13">
        <f t="shared" si="0"/>
        <v>2.9</v>
      </c>
      <c r="AK27" s="117">
        <f t="shared" si="7"/>
        <v>2.9</v>
      </c>
      <c r="AL27" s="53" t="str">
        <f t="shared" si="8"/>
        <v>EC10</v>
      </c>
      <c r="AM27" s="45" t="s">
        <v>65</v>
      </c>
      <c r="AN27" s="45" t="s">
        <v>71</v>
      </c>
      <c r="AO27" s="53" t="str">
        <f t="shared" si="9"/>
        <v>Morbidity</v>
      </c>
      <c r="AQ27" s="48">
        <v>40</v>
      </c>
      <c r="AR27" s="5" t="s">
        <v>133</v>
      </c>
      <c r="AT27" s="129">
        <f t="shared" si="5"/>
        <v>2.9</v>
      </c>
      <c r="AX27" s="1"/>
      <c r="AY27" s="3" t="s">
        <v>356</v>
      </c>
    </row>
    <row r="28" spans="1:55" s="181" customFormat="1" ht="24">
      <c r="A28" s="280" t="s">
        <v>364</v>
      </c>
      <c r="B28" s="193">
        <v>18</v>
      </c>
      <c r="D28" s="174" t="s">
        <v>55</v>
      </c>
      <c r="E28" s="281" t="s">
        <v>354</v>
      </c>
      <c r="F28" s="195" t="s">
        <v>347</v>
      </c>
      <c r="G28" s="174" t="s">
        <v>355</v>
      </c>
      <c r="H28" s="282"/>
      <c r="I28" s="174" t="s">
        <v>284</v>
      </c>
      <c r="J28" s="174" t="s">
        <v>60</v>
      </c>
      <c r="K28" s="196" t="s">
        <v>126</v>
      </c>
      <c r="M28" s="196" t="s">
        <v>76</v>
      </c>
      <c r="N28" s="196" t="s">
        <v>80</v>
      </c>
      <c r="O28" s="195">
        <v>2.2999999999999998</v>
      </c>
      <c r="P28" s="195">
        <v>40</v>
      </c>
      <c r="Q28" s="174" t="s">
        <v>350</v>
      </c>
      <c r="R28" s="174" t="s">
        <v>65</v>
      </c>
      <c r="V28" s="283">
        <v>2.2999999999999998</v>
      </c>
      <c r="W28" s="174" t="s">
        <v>66</v>
      </c>
      <c r="Y28" s="182" t="s">
        <v>342</v>
      </c>
      <c r="Z28" s="182" t="s">
        <v>463</v>
      </c>
      <c r="AA28" s="174">
        <v>20</v>
      </c>
      <c r="AB28" s="174">
        <v>11</v>
      </c>
      <c r="AC28" s="195">
        <v>6.5</v>
      </c>
      <c r="AD28" s="174" t="s">
        <v>343</v>
      </c>
      <c r="AF28" s="174">
        <f t="shared" si="4"/>
        <v>2.2999999999999998</v>
      </c>
      <c r="AG28" s="174">
        <v>1</v>
      </c>
      <c r="AH28" s="174"/>
      <c r="AI28" s="183">
        <f t="shared" si="0"/>
        <v>2.2999999999999998</v>
      </c>
      <c r="AK28" s="284">
        <f t="shared" si="7"/>
        <v>2.2999999999999998</v>
      </c>
      <c r="AL28" s="196" t="str">
        <f t="shared" si="8"/>
        <v>EC10</v>
      </c>
      <c r="AM28" s="184" t="s">
        <v>65</v>
      </c>
      <c r="AN28" s="184" t="s">
        <v>71</v>
      </c>
      <c r="AO28" s="196" t="str">
        <f t="shared" si="9"/>
        <v>Growth (length)</v>
      </c>
      <c r="AP28" s="186"/>
      <c r="AQ28" s="187">
        <v>40</v>
      </c>
      <c r="AR28" s="186" t="s">
        <v>135</v>
      </c>
      <c r="AT28" s="285">
        <f t="shared" si="5"/>
        <v>2.2999999999999998</v>
      </c>
      <c r="AU28" s="206"/>
      <c r="AW28" s="203"/>
      <c r="AX28" s="203"/>
      <c r="AY28" s="181" t="s">
        <v>356</v>
      </c>
    </row>
    <row r="29" spans="1:55">
      <c r="A29" s="40" t="s">
        <v>229</v>
      </c>
      <c r="B29" s="62">
        <v>9</v>
      </c>
      <c r="D29" s="2" t="s">
        <v>55</v>
      </c>
      <c r="E29" s="51" t="s">
        <v>182</v>
      </c>
      <c r="F29" s="52" t="s">
        <v>57</v>
      </c>
      <c r="G29" s="52" t="s">
        <v>58</v>
      </c>
      <c r="I29" s="2" t="s">
        <v>59</v>
      </c>
      <c r="J29" s="2" t="s">
        <v>60</v>
      </c>
      <c r="K29" s="53" t="s">
        <v>230</v>
      </c>
      <c r="M29" s="53" t="s">
        <v>90</v>
      </c>
      <c r="N29" s="53" t="s">
        <v>63</v>
      </c>
      <c r="O29" s="2">
        <v>50</v>
      </c>
      <c r="P29" s="53">
        <v>7</v>
      </c>
      <c r="Q29" s="2" t="s">
        <v>64</v>
      </c>
      <c r="R29" s="2" t="s">
        <v>65</v>
      </c>
      <c r="V29" s="2">
        <v>50</v>
      </c>
      <c r="W29" s="66" t="s">
        <v>66</v>
      </c>
      <c r="Y29" s="4" t="s">
        <v>120</v>
      </c>
      <c r="Z29" s="4" t="s">
        <v>463</v>
      </c>
      <c r="AA29" s="2">
        <v>25</v>
      </c>
      <c r="AB29" s="52">
        <v>12</v>
      </c>
      <c r="AC29" s="52" t="s">
        <v>69</v>
      </c>
      <c r="AD29" s="2" t="s">
        <v>231</v>
      </c>
      <c r="AF29" s="2">
        <v>50</v>
      </c>
      <c r="AG29" s="2">
        <v>1</v>
      </c>
      <c r="AI29" s="13">
        <f t="shared" si="0"/>
        <v>50</v>
      </c>
      <c r="AK29" s="2">
        <v>50</v>
      </c>
      <c r="AL29" s="53" t="s">
        <v>63</v>
      </c>
      <c r="AM29" s="45" t="s">
        <v>65</v>
      </c>
      <c r="AN29" s="45" t="s">
        <v>77</v>
      </c>
      <c r="AO29" s="53"/>
      <c r="AQ29" s="53"/>
      <c r="AX29" s="1"/>
      <c r="AY29" s="3" t="s">
        <v>186</v>
      </c>
    </row>
    <row r="30" spans="1:55">
      <c r="A30" s="40" t="s">
        <v>454</v>
      </c>
      <c r="B30" s="62">
        <v>9</v>
      </c>
      <c r="D30" s="2" t="s">
        <v>55</v>
      </c>
      <c r="E30" s="51" t="s">
        <v>182</v>
      </c>
      <c r="F30" s="52" t="s">
        <v>57</v>
      </c>
      <c r="G30" s="52" t="s">
        <v>58</v>
      </c>
      <c r="I30" s="2" t="s">
        <v>59</v>
      </c>
      <c r="J30" s="2" t="s">
        <v>60</v>
      </c>
      <c r="K30" s="53" t="s">
        <v>230</v>
      </c>
      <c r="M30" s="53" t="s">
        <v>72</v>
      </c>
      <c r="N30" s="53" t="s">
        <v>202</v>
      </c>
      <c r="O30" s="2">
        <v>52</v>
      </c>
      <c r="P30" s="53">
        <v>7</v>
      </c>
      <c r="Q30" s="2" t="s">
        <v>64</v>
      </c>
      <c r="R30" s="2" t="s">
        <v>65</v>
      </c>
      <c r="V30" s="2">
        <v>52</v>
      </c>
      <c r="W30" s="66" t="s">
        <v>66</v>
      </c>
      <c r="Y30" s="4" t="s">
        <v>120</v>
      </c>
      <c r="Z30" s="4" t="s">
        <v>463</v>
      </c>
      <c r="AA30" s="2">
        <v>25</v>
      </c>
      <c r="AB30" s="52">
        <v>12</v>
      </c>
      <c r="AC30" s="52" t="s">
        <v>69</v>
      </c>
      <c r="AD30" s="2" t="s">
        <v>231</v>
      </c>
      <c r="AF30" s="2">
        <v>52</v>
      </c>
      <c r="AG30" s="2">
        <v>1</v>
      </c>
      <c r="AI30" s="13">
        <f t="shared" si="0"/>
        <v>52</v>
      </c>
      <c r="AK30" s="2">
        <v>52</v>
      </c>
      <c r="AL30" s="53" t="s">
        <v>202</v>
      </c>
      <c r="AM30" s="45" t="s">
        <v>65</v>
      </c>
      <c r="AN30" s="45" t="s">
        <v>71</v>
      </c>
      <c r="AO30" s="53" t="s">
        <v>72</v>
      </c>
      <c r="AQ30" s="53" t="s">
        <v>166</v>
      </c>
      <c r="AT30" s="5">
        <f>AK30</f>
        <v>52</v>
      </c>
      <c r="AV30" s="3">
        <f>AT30</f>
        <v>52</v>
      </c>
      <c r="AW30" s="1">
        <f>AV30</f>
        <v>52</v>
      </c>
      <c r="AX30" s="1"/>
      <c r="AY30" s="3" t="s">
        <v>186</v>
      </c>
    </row>
    <row r="31" spans="1:55" s="181" customFormat="1">
      <c r="A31" s="192" t="s">
        <v>232</v>
      </c>
      <c r="B31" s="193">
        <v>9</v>
      </c>
      <c r="D31" s="174" t="s">
        <v>55</v>
      </c>
      <c r="E31" s="194" t="s">
        <v>182</v>
      </c>
      <c r="F31" s="195" t="s">
        <v>57</v>
      </c>
      <c r="G31" s="195" t="s">
        <v>58</v>
      </c>
      <c r="H31" s="174"/>
      <c r="I31" s="174" t="s">
        <v>59</v>
      </c>
      <c r="J31" s="174" t="s">
        <v>60</v>
      </c>
      <c r="K31" s="196" t="s">
        <v>230</v>
      </c>
      <c r="M31" s="196" t="s">
        <v>233</v>
      </c>
      <c r="N31" s="196" t="s">
        <v>63</v>
      </c>
      <c r="O31" s="174">
        <v>50</v>
      </c>
      <c r="P31" s="196">
        <v>7</v>
      </c>
      <c r="Q31" s="174" t="s">
        <v>64</v>
      </c>
      <c r="R31" s="174" t="s">
        <v>65</v>
      </c>
      <c r="V31" s="174">
        <v>50</v>
      </c>
      <c r="W31" s="197" t="s">
        <v>66</v>
      </c>
      <c r="Y31" s="182" t="s">
        <v>120</v>
      </c>
      <c r="Z31" s="182" t="s">
        <v>463</v>
      </c>
      <c r="AA31" s="174">
        <v>25</v>
      </c>
      <c r="AB31" s="195">
        <v>12</v>
      </c>
      <c r="AC31" s="195" t="s">
        <v>69</v>
      </c>
      <c r="AD31" s="174" t="s">
        <v>231</v>
      </c>
      <c r="AF31" s="174">
        <v>50</v>
      </c>
      <c r="AG31" s="174">
        <v>1</v>
      </c>
      <c r="AH31" s="174"/>
      <c r="AI31" s="183">
        <f t="shared" si="0"/>
        <v>50</v>
      </c>
      <c r="AK31" s="174">
        <v>50</v>
      </c>
      <c r="AL31" s="196" t="s">
        <v>63</v>
      </c>
      <c r="AM31" s="184" t="s">
        <v>65</v>
      </c>
      <c r="AN31" s="184" t="s">
        <v>77</v>
      </c>
      <c r="AO31" s="196"/>
      <c r="AP31" s="186"/>
      <c r="AQ31" s="196"/>
      <c r="AR31" s="186"/>
      <c r="AT31" s="186"/>
      <c r="AU31" s="206"/>
      <c r="AW31" s="203"/>
      <c r="AX31" s="203"/>
      <c r="AY31" s="181" t="s">
        <v>186</v>
      </c>
    </row>
    <row r="32" spans="1:55">
      <c r="A32" s="40" t="s">
        <v>124</v>
      </c>
      <c r="B32" s="2">
        <v>4</v>
      </c>
      <c r="D32" s="2" t="s">
        <v>55</v>
      </c>
      <c r="E32" s="51" t="s">
        <v>125</v>
      </c>
      <c r="F32" s="52" t="s">
        <v>114</v>
      </c>
      <c r="G32" s="52" t="s">
        <v>58</v>
      </c>
      <c r="I32" s="2" t="s">
        <v>59</v>
      </c>
      <c r="J32" s="2" t="s">
        <v>60</v>
      </c>
      <c r="K32" s="53" t="s">
        <v>126</v>
      </c>
      <c r="M32" s="53" t="s">
        <v>90</v>
      </c>
      <c r="N32" s="79" t="s">
        <v>63</v>
      </c>
      <c r="O32" s="2">
        <v>6</v>
      </c>
      <c r="P32" s="53">
        <v>40</v>
      </c>
      <c r="Q32" s="2" t="s">
        <v>64</v>
      </c>
      <c r="R32" s="2" t="s">
        <v>65</v>
      </c>
      <c r="V32" s="2">
        <v>6</v>
      </c>
      <c r="W32" s="2" t="s">
        <v>66</v>
      </c>
      <c r="Y32" s="4" t="s">
        <v>127</v>
      </c>
      <c r="Z32" s="4" t="s">
        <v>463</v>
      </c>
      <c r="AA32" s="2" t="s">
        <v>128</v>
      </c>
      <c r="AB32" s="52">
        <v>14</v>
      </c>
      <c r="AC32" s="52">
        <v>6.5</v>
      </c>
      <c r="AD32" s="2" t="s">
        <v>129</v>
      </c>
      <c r="AF32" s="2">
        <v>6</v>
      </c>
      <c r="AG32" s="2">
        <v>1</v>
      </c>
      <c r="AI32" s="13">
        <f t="shared" si="0"/>
        <v>6</v>
      </c>
      <c r="AK32" s="2">
        <v>6</v>
      </c>
      <c r="AL32" s="79" t="s">
        <v>63</v>
      </c>
      <c r="AM32" s="45" t="s">
        <v>65</v>
      </c>
      <c r="AN32" s="45" t="s">
        <v>77</v>
      </c>
      <c r="AO32" s="53"/>
      <c r="AQ32" s="53"/>
      <c r="AT32" s="80"/>
      <c r="AX32" s="58"/>
      <c r="AY32" s="3" t="s">
        <v>131</v>
      </c>
    </row>
    <row r="33" spans="1:52">
      <c r="A33" s="40" t="s">
        <v>132</v>
      </c>
      <c r="B33" s="2">
        <v>4</v>
      </c>
      <c r="D33" s="2" t="s">
        <v>55</v>
      </c>
      <c r="E33" s="51" t="s">
        <v>125</v>
      </c>
      <c r="F33" s="52" t="s">
        <v>114</v>
      </c>
      <c r="G33" s="52" t="s">
        <v>58</v>
      </c>
      <c r="I33" s="2" t="s">
        <v>59</v>
      </c>
      <c r="J33" s="2" t="s">
        <v>60</v>
      </c>
      <c r="K33" s="53" t="s">
        <v>126</v>
      </c>
      <c r="M33" s="53" t="s">
        <v>72</v>
      </c>
      <c r="N33" s="79" t="s">
        <v>63</v>
      </c>
      <c r="O33" s="2">
        <v>6</v>
      </c>
      <c r="P33" s="53">
        <v>40</v>
      </c>
      <c r="Q33" s="2" t="s">
        <v>64</v>
      </c>
      <c r="R33" s="2" t="s">
        <v>65</v>
      </c>
      <c r="V33" s="2">
        <v>6</v>
      </c>
      <c r="W33" s="2" t="s">
        <v>66</v>
      </c>
      <c r="Y33" s="4" t="s">
        <v>127</v>
      </c>
      <c r="Z33" s="4" t="s">
        <v>463</v>
      </c>
      <c r="AA33" s="2" t="s">
        <v>128</v>
      </c>
      <c r="AB33" s="52">
        <v>14</v>
      </c>
      <c r="AC33" s="52">
        <v>6.5</v>
      </c>
      <c r="AD33" s="2" t="s">
        <v>129</v>
      </c>
      <c r="AF33" s="2">
        <v>6</v>
      </c>
      <c r="AG33" s="2">
        <v>1</v>
      </c>
      <c r="AI33" s="13">
        <f t="shared" si="0"/>
        <v>6</v>
      </c>
      <c r="AK33" s="2">
        <v>6</v>
      </c>
      <c r="AL33" s="79" t="s">
        <v>63</v>
      </c>
      <c r="AM33" s="45" t="s">
        <v>65</v>
      </c>
      <c r="AN33" s="45" t="s">
        <v>77</v>
      </c>
      <c r="AO33" s="53"/>
      <c r="AQ33" s="53"/>
      <c r="AT33" s="80"/>
      <c r="AX33" s="58"/>
      <c r="AY33" s="3" t="s">
        <v>131</v>
      </c>
    </row>
    <row r="34" spans="1:52">
      <c r="A34" s="40" t="s">
        <v>132</v>
      </c>
      <c r="B34" s="2">
        <v>4</v>
      </c>
      <c r="D34" s="2" t="s">
        <v>55</v>
      </c>
      <c r="E34" s="51" t="s">
        <v>125</v>
      </c>
      <c r="F34" s="52" t="s">
        <v>114</v>
      </c>
      <c r="G34" s="52" t="s">
        <v>58</v>
      </c>
      <c r="I34" s="2" t="s">
        <v>59</v>
      </c>
      <c r="J34" s="2" t="s">
        <v>60</v>
      </c>
      <c r="K34" s="53" t="s">
        <v>126</v>
      </c>
      <c r="M34" s="53" t="s">
        <v>76</v>
      </c>
      <c r="N34" s="79" t="s">
        <v>63</v>
      </c>
      <c r="O34" s="2">
        <v>20</v>
      </c>
      <c r="P34" s="53">
        <v>40</v>
      </c>
      <c r="Q34" s="2" t="s">
        <v>64</v>
      </c>
      <c r="R34" s="2" t="s">
        <v>65</v>
      </c>
      <c r="V34" s="2">
        <v>20</v>
      </c>
      <c r="W34" s="2" t="s">
        <v>66</v>
      </c>
      <c r="Y34" s="4" t="s">
        <v>127</v>
      </c>
      <c r="Z34" s="4" t="s">
        <v>463</v>
      </c>
      <c r="AA34" s="2" t="s">
        <v>128</v>
      </c>
      <c r="AB34" s="52">
        <v>14</v>
      </c>
      <c r="AC34" s="52">
        <v>6.5</v>
      </c>
      <c r="AD34" s="2" t="s">
        <v>129</v>
      </c>
      <c r="AF34" s="2">
        <v>20</v>
      </c>
      <c r="AG34" s="2">
        <v>1</v>
      </c>
      <c r="AI34" s="13">
        <f t="shared" si="0"/>
        <v>20</v>
      </c>
      <c r="AK34" s="2">
        <v>20</v>
      </c>
      <c r="AL34" s="79" t="s">
        <v>63</v>
      </c>
      <c r="AM34" s="45" t="s">
        <v>65</v>
      </c>
      <c r="AN34" s="45" t="s">
        <v>77</v>
      </c>
      <c r="AO34" s="53"/>
      <c r="AQ34" s="53"/>
      <c r="AT34" s="80"/>
      <c r="AX34" s="1"/>
      <c r="AY34" s="3" t="s">
        <v>131</v>
      </c>
    </row>
    <row r="35" spans="1:52">
      <c r="A35" s="81" t="s">
        <v>124</v>
      </c>
      <c r="B35" s="2">
        <v>4</v>
      </c>
      <c r="D35" s="2" t="s">
        <v>55</v>
      </c>
      <c r="E35" s="51" t="s">
        <v>125</v>
      </c>
      <c r="F35" s="52" t="s">
        <v>114</v>
      </c>
      <c r="G35" s="52" t="s">
        <v>58</v>
      </c>
      <c r="I35" s="2" t="s">
        <v>59</v>
      </c>
      <c r="J35" s="2" t="s">
        <v>60</v>
      </c>
      <c r="K35" s="53" t="s">
        <v>126</v>
      </c>
      <c r="M35" s="53" t="s">
        <v>90</v>
      </c>
      <c r="N35" s="79" t="s">
        <v>200</v>
      </c>
      <c r="O35" s="2">
        <v>6.1</v>
      </c>
      <c r="P35" s="53">
        <v>40</v>
      </c>
      <c r="Q35" s="2" t="s">
        <v>64</v>
      </c>
      <c r="R35" s="2" t="s">
        <v>65</v>
      </c>
      <c r="V35" s="2">
        <v>6.1</v>
      </c>
      <c r="W35" s="2" t="s">
        <v>66</v>
      </c>
      <c r="Y35" s="4" t="s">
        <v>127</v>
      </c>
      <c r="Z35" s="4" t="s">
        <v>463</v>
      </c>
      <c r="AA35" s="2" t="s">
        <v>128</v>
      </c>
      <c r="AB35" s="52">
        <v>14</v>
      </c>
      <c r="AC35" s="52">
        <v>6.5</v>
      </c>
      <c r="AD35" s="2" t="s">
        <v>129</v>
      </c>
      <c r="AF35" s="2">
        <v>6.1</v>
      </c>
      <c r="AG35" s="2">
        <v>1</v>
      </c>
      <c r="AH35" s="2" t="s">
        <v>71</v>
      </c>
      <c r="AI35" s="13">
        <f t="shared" si="0"/>
        <v>6.1</v>
      </c>
      <c r="AK35" s="2">
        <f t="shared" ref="AK35:AK40" si="10">AF35</f>
        <v>6.1</v>
      </c>
      <c r="AL35" s="79" t="s">
        <v>200</v>
      </c>
      <c r="AM35" s="45" t="s">
        <v>65</v>
      </c>
      <c r="AN35" s="45" t="s">
        <v>71</v>
      </c>
      <c r="AO35" s="53" t="s">
        <v>90</v>
      </c>
      <c r="AP35" s="5" t="s">
        <v>105</v>
      </c>
      <c r="AQ35" s="53" t="s">
        <v>130</v>
      </c>
      <c r="AT35" s="80">
        <f>AK35</f>
        <v>6.1</v>
      </c>
      <c r="AU35" s="87"/>
      <c r="AV35" s="97">
        <f>AT35</f>
        <v>6.1</v>
      </c>
      <c r="AW35" s="58"/>
      <c r="AX35" s="58"/>
      <c r="AY35" s="3" t="s">
        <v>131</v>
      </c>
    </row>
    <row r="36" spans="1:52">
      <c r="A36" s="81" t="s">
        <v>132</v>
      </c>
      <c r="B36" s="2">
        <v>4</v>
      </c>
      <c r="D36" s="2" t="s">
        <v>55</v>
      </c>
      <c r="E36" s="51" t="s">
        <v>125</v>
      </c>
      <c r="F36" s="52" t="s">
        <v>114</v>
      </c>
      <c r="G36" s="52" t="s">
        <v>58</v>
      </c>
      <c r="I36" s="2" t="s">
        <v>59</v>
      </c>
      <c r="J36" s="2" t="s">
        <v>60</v>
      </c>
      <c r="K36" s="53" t="s">
        <v>126</v>
      </c>
      <c r="M36" s="53" t="s">
        <v>72</v>
      </c>
      <c r="N36" s="79" t="s">
        <v>80</v>
      </c>
      <c r="O36" s="2">
        <v>2</v>
      </c>
      <c r="P36" s="53">
        <v>40</v>
      </c>
      <c r="Q36" s="2" t="s">
        <v>64</v>
      </c>
      <c r="R36" s="2" t="s">
        <v>65</v>
      </c>
      <c r="V36" s="84">
        <v>2</v>
      </c>
      <c r="W36" s="2" t="s">
        <v>66</v>
      </c>
      <c r="Y36" s="4" t="s">
        <v>127</v>
      </c>
      <c r="Z36" s="4" t="s">
        <v>463</v>
      </c>
      <c r="AA36" s="2" t="s">
        <v>128</v>
      </c>
      <c r="AB36" s="52">
        <v>14</v>
      </c>
      <c r="AC36" s="52">
        <v>6.5</v>
      </c>
      <c r="AD36" s="2" t="s">
        <v>129</v>
      </c>
      <c r="AF36" s="84">
        <f>V36</f>
        <v>2</v>
      </c>
      <c r="AG36" s="2">
        <v>1</v>
      </c>
      <c r="AI36" s="13">
        <f t="shared" si="0"/>
        <v>2</v>
      </c>
      <c r="AK36" s="84">
        <f t="shared" si="10"/>
        <v>2</v>
      </c>
      <c r="AL36" s="79" t="s">
        <v>80</v>
      </c>
      <c r="AM36" s="45" t="s">
        <v>65</v>
      </c>
      <c r="AN36" s="45" t="s">
        <v>71</v>
      </c>
      <c r="AO36" s="53" t="s">
        <v>72</v>
      </c>
      <c r="AP36" s="5" t="s">
        <v>133</v>
      </c>
      <c r="AQ36" s="53" t="s">
        <v>130</v>
      </c>
      <c r="AT36" s="110">
        <f>AK36</f>
        <v>2</v>
      </c>
      <c r="AU36" s="166"/>
      <c r="AV36" s="88">
        <f>AT36</f>
        <v>2</v>
      </c>
      <c r="AW36" s="57">
        <f>AV36</f>
        <v>2</v>
      </c>
      <c r="AX36" s="58"/>
      <c r="AY36" s="3" t="s">
        <v>131</v>
      </c>
    </row>
    <row r="37" spans="1:52">
      <c r="A37" s="81" t="s">
        <v>132</v>
      </c>
      <c r="B37" s="2">
        <v>4</v>
      </c>
      <c r="D37" s="2" t="s">
        <v>55</v>
      </c>
      <c r="E37" s="51" t="s">
        <v>125</v>
      </c>
      <c r="F37" s="52" t="s">
        <v>114</v>
      </c>
      <c r="G37" s="52" t="s">
        <v>58</v>
      </c>
      <c r="I37" s="2" t="s">
        <v>59</v>
      </c>
      <c r="J37" s="2" t="s">
        <v>60</v>
      </c>
      <c r="K37" s="53" t="s">
        <v>126</v>
      </c>
      <c r="M37" s="53" t="s">
        <v>76</v>
      </c>
      <c r="N37" s="79" t="s">
        <v>80</v>
      </c>
      <c r="O37" s="2" t="s">
        <v>134</v>
      </c>
      <c r="P37" s="53">
        <v>40</v>
      </c>
      <c r="Q37" s="2" t="s">
        <v>64</v>
      </c>
      <c r="R37" s="2" t="s">
        <v>65</v>
      </c>
      <c r="V37" s="2">
        <v>20</v>
      </c>
      <c r="W37" s="2" t="s">
        <v>66</v>
      </c>
      <c r="Y37" s="4" t="s">
        <v>127</v>
      </c>
      <c r="Z37" s="4" t="s">
        <v>463</v>
      </c>
      <c r="AA37" s="2" t="s">
        <v>128</v>
      </c>
      <c r="AB37" s="52">
        <v>14</v>
      </c>
      <c r="AC37" s="52">
        <v>6.5</v>
      </c>
      <c r="AD37" s="2" t="s">
        <v>129</v>
      </c>
      <c r="AF37" s="2">
        <v>20</v>
      </c>
      <c r="AG37" s="2">
        <v>1</v>
      </c>
      <c r="AI37" s="13">
        <f t="shared" si="0"/>
        <v>20</v>
      </c>
      <c r="AK37" s="2">
        <f t="shared" si="10"/>
        <v>20</v>
      </c>
      <c r="AL37" s="79" t="s">
        <v>80</v>
      </c>
      <c r="AM37" s="45" t="s">
        <v>65</v>
      </c>
      <c r="AN37" s="45" t="s">
        <v>71</v>
      </c>
      <c r="AO37" s="53" t="s">
        <v>76</v>
      </c>
      <c r="AP37" s="5" t="s">
        <v>135</v>
      </c>
      <c r="AQ37" s="53" t="s">
        <v>130</v>
      </c>
      <c r="AT37" s="80">
        <f>AK37</f>
        <v>20</v>
      </c>
      <c r="AU37" s="87"/>
      <c r="AV37" s="97">
        <f>AT37</f>
        <v>20</v>
      </c>
      <c r="AX37" s="1"/>
      <c r="AY37" s="3" t="s">
        <v>131</v>
      </c>
    </row>
    <row r="38" spans="1:52">
      <c r="A38" s="81" t="s">
        <v>124</v>
      </c>
      <c r="B38" s="2">
        <v>4</v>
      </c>
      <c r="D38" s="2" t="s">
        <v>55</v>
      </c>
      <c r="E38" s="51" t="s">
        <v>125</v>
      </c>
      <c r="F38" s="52" t="s">
        <v>114</v>
      </c>
      <c r="G38" s="52" t="s">
        <v>58</v>
      </c>
      <c r="I38" s="2" t="s">
        <v>59</v>
      </c>
      <c r="J38" s="2" t="s">
        <v>60</v>
      </c>
      <c r="K38" s="53" t="s">
        <v>126</v>
      </c>
      <c r="M38" s="53" t="s">
        <v>90</v>
      </c>
      <c r="N38" s="79" t="s">
        <v>469</v>
      </c>
      <c r="O38" s="2">
        <v>11.1</v>
      </c>
      <c r="P38" s="53">
        <v>40</v>
      </c>
      <c r="Q38" s="2" t="s">
        <v>64</v>
      </c>
      <c r="R38" s="2" t="s">
        <v>65</v>
      </c>
      <c r="V38" s="2">
        <v>6</v>
      </c>
      <c r="W38" s="2" t="s">
        <v>66</v>
      </c>
      <c r="Y38" s="4" t="s">
        <v>127</v>
      </c>
      <c r="Z38" s="4" t="s">
        <v>463</v>
      </c>
      <c r="AA38" s="2" t="s">
        <v>128</v>
      </c>
      <c r="AB38" s="52">
        <v>14</v>
      </c>
      <c r="AC38" s="52">
        <v>6.5</v>
      </c>
      <c r="AD38" s="2" t="s">
        <v>129</v>
      </c>
      <c r="AF38" s="2">
        <v>11.1</v>
      </c>
      <c r="AG38" s="2">
        <v>1</v>
      </c>
      <c r="AI38" s="13">
        <f t="shared" si="0"/>
        <v>11.1</v>
      </c>
      <c r="AK38" s="2">
        <f t="shared" si="10"/>
        <v>11.1</v>
      </c>
      <c r="AL38" s="79" t="s">
        <v>469</v>
      </c>
      <c r="AM38" s="45" t="s">
        <v>65</v>
      </c>
      <c r="AN38" s="45" t="s">
        <v>77</v>
      </c>
      <c r="AO38" s="53"/>
      <c r="AQ38" s="53"/>
      <c r="AT38" s="80"/>
      <c r="AX38" s="58"/>
      <c r="AY38" s="3" t="s">
        <v>131</v>
      </c>
    </row>
    <row r="39" spans="1:52">
      <c r="A39" s="81" t="s">
        <v>132</v>
      </c>
      <c r="B39" s="2">
        <v>4</v>
      </c>
      <c r="D39" s="2" t="s">
        <v>55</v>
      </c>
      <c r="E39" s="51" t="s">
        <v>125</v>
      </c>
      <c r="F39" s="52" t="s">
        <v>114</v>
      </c>
      <c r="G39" s="52" t="s">
        <v>58</v>
      </c>
      <c r="I39" s="2" t="s">
        <v>59</v>
      </c>
      <c r="J39" s="2" t="s">
        <v>60</v>
      </c>
      <c r="K39" s="53" t="s">
        <v>126</v>
      </c>
      <c r="M39" s="53" t="s">
        <v>72</v>
      </c>
      <c r="N39" s="79" t="s">
        <v>136</v>
      </c>
      <c r="O39" s="2">
        <v>8.1999999999999993</v>
      </c>
      <c r="P39" s="53">
        <v>40</v>
      </c>
      <c r="Q39" s="2" t="s">
        <v>64</v>
      </c>
      <c r="R39" s="2" t="s">
        <v>65</v>
      </c>
      <c r="V39" s="2">
        <v>8.1999999999999993</v>
      </c>
      <c r="W39" s="2" t="s">
        <v>66</v>
      </c>
      <c r="Y39" s="4" t="s">
        <v>127</v>
      </c>
      <c r="Z39" s="4" t="s">
        <v>463</v>
      </c>
      <c r="AA39" s="2" t="s">
        <v>128</v>
      </c>
      <c r="AB39" s="52">
        <v>14</v>
      </c>
      <c r="AC39" s="52">
        <v>6.5</v>
      </c>
      <c r="AD39" s="2" t="s">
        <v>129</v>
      </c>
      <c r="AF39" s="2">
        <f>V39</f>
        <v>8.1999999999999993</v>
      </c>
      <c r="AG39" s="2">
        <v>1</v>
      </c>
      <c r="AI39" s="13">
        <f t="shared" si="0"/>
        <v>8.1999999999999993</v>
      </c>
      <c r="AK39" s="2">
        <f t="shared" si="10"/>
        <v>8.1999999999999993</v>
      </c>
      <c r="AL39" s="79" t="s">
        <v>136</v>
      </c>
      <c r="AM39" s="45" t="s">
        <v>65</v>
      </c>
      <c r="AN39" s="45" t="s">
        <v>77</v>
      </c>
      <c r="AO39" s="53"/>
      <c r="AQ39" s="53"/>
      <c r="AT39" s="80"/>
      <c r="AX39" s="58"/>
      <c r="AY39" s="3" t="s">
        <v>131</v>
      </c>
    </row>
    <row r="40" spans="1:52" s="181" customFormat="1">
      <c r="A40" s="286" t="s">
        <v>132</v>
      </c>
      <c r="B40" s="174">
        <v>4</v>
      </c>
      <c r="D40" s="174" t="s">
        <v>55</v>
      </c>
      <c r="E40" s="194" t="s">
        <v>125</v>
      </c>
      <c r="F40" s="195" t="s">
        <v>114</v>
      </c>
      <c r="G40" s="195" t="s">
        <v>58</v>
      </c>
      <c r="H40" s="174"/>
      <c r="I40" s="174" t="s">
        <v>59</v>
      </c>
      <c r="J40" s="174" t="s">
        <v>60</v>
      </c>
      <c r="K40" s="196" t="s">
        <v>126</v>
      </c>
      <c r="M40" s="196" t="s">
        <v>76</v>
      </c>
      <c r="N40" s="287" t="s">
        <v>136</v>
      </c>
      <c r="O40" s="306" t="s">
        <v>134</v>
      </c>
      <c r="P40" s="196">
        <v>40</v>
      </c>
      <c r="Q40" s="174" t="s">
        <v>64</v>
      </c>
      <c r="R40" s="174" t="s">
        <v>65</v>
      </c>
      <c r="V40" s="174">
        <v>20</v>
      </c>
      <c r="W40" s="174" t="s">
        <v>66</v>
      </c>
      <c r="Y40" s="182" t="s">
        <v>127</v>
      </c>
      <c r="Z40" s="182" t="s">
        <v>463</v>
      </c>
      <c r="AA40" s="174" t="s">
        <v>128</v>
      </c>
      <c r="AB40" s="195">
        <v>14</v>
      </c>
      <c r="AC40" s="195">
        <v>6.5</v>
      </c>
      <c r="AD40" s="174" t="s">
        <v>129</v>
      </c>
      <c r="AF40" s="174">
        <v>20</v>
      </c>
      <c r="AG40" s="174">
        <v>1</v>
      </c>
      <c r="AH40" s="174"/>
      <c r="AI40" s="183">
        <f t="shared" si="0"/>
        <v>20</v>
      </c>
      <c r="AK40" s="174">
        <f t="shared" si="10"/>
        <v>20</v>
      </c>
      <c r="AL40" s="287" t="s">
        <v>136</v>
      </c>
      <c r="AM40" s="184" t="s">
        <v>65</v>
      </c>
      <c r="AN40" s="184" t="s">
        <v>77</v>
      </c>
      <c r="AO40" s="196"/>
      <c r="AP40" s="186"/>
      <c r="AQ40" s="196"/>
      <c r="AR40" s="186"/>
      <c r="AT40" s="205"/>
      <c r="AU40" s="206"/>
      <c r="AW40" s="203"/>
      <c r="AX40" s="203"/>
      <c r="AY40" s="181" t="s">
        <v>131</v>
      </c>
    </row>
    <row r="41" spans="1:52" ht="12.75" customHeight="1">
      <c r="A41" s="122" t="s">
        <v>365</v>
      </c>
      <c r="B41" s="62">
        <v>18</v>
      </c>
      <c r="C41" s="7"/>
      <c r="D41" s="2" t="s">
        <v>55</v>
      </c>
      <c r="E41" s="41" t="s">
        <v>366</v>
      </c>
      <c r="F41" s="52" t="s">
        <v>160</v>
      </c>
      <c r="G41" s="52" t="s">
        <v>367</v>
      </c>
      <c r="H41" s="123"/>
      <c r="I41" s="2" t="s">
        <v>162</v>
      </c>
      <c r="J41" s="2" t="s">
        <v>60</v>
      </c>
      <c r="K41" s="53" t="s">
        <v>126</v>
      </c>
      <c r="L41" s="7"/>
      <c r="M41" s="53" t="s">
        <v>90</v>
      </c>
      <c r="N41" s="53" t="s">
        <v>200</v>
      </c>
      <c r="O41" s="52">
        <v>17.399999999999999</v>
      </c>
      <c r="P41" s="52">
        <v>60</v>
      </c>
      <c r="Q41" s="2" t="s">
        <v>350</v>
      </c>
      <c r="R41" s="52" t="s">
        <v>65</v>
      </c>
      <c r="S41" s="7"/>
      <c r="T41" s="7"/>
      <c r="U41" s="7"/>
      <c r="V41" s="128">
        <v>17.399999999999999</v>
      </c>
      <c r="W41" s="2" t="s">
        <v>66</v>
      </c>
      <c r="Y41" s="4" t="s">
        <v>342</v>
      </c>
      <c r="Z41" s="4" t="s">
        <v>463</v>
      </c>
      <c r="AA41" s="2">
        <v>20</v>
      </c>
      <c r="AB41" s="2">
        <v>14</v>
      </c>
      <c r="AC41" s="52">
        <v>6.5</v>
      </c>
      <c r="AD41" s="2" t="s">
        <v>343</v>
      </c>
      <c r="AF41" s="2">
        <f>V41</f>
        <v>17.399999999999999</v>
      </c>
      <c r="AG41" s="2">
        <v>1</v>
      </c>
      <c r="AI41" s="13">
        <f t="shared" si="0"/>
        <v>17.399999999999999</v>
      </c>
      <c r="AK41" s="117">
        <f>V41</f>
        <v>17.399999999999999</v>
      </c>
      <c r="AL41" s="45" t="s">
        <v>200</v>
      </c>
      <c r="AM41" s="45" t="s">
        <v>65</v>
      </c>
      <c r="AN41" s="45" t="s">
        <v>77</v>
      </c>
      <c r="AO41" s="46"/>
      <c r="AQ41" s="48"/>
      <c r="AT41" s="80"/>
      <c r="AX41" s="1"/>
      <c r="AY41" s="3" t="s">
        <v>368</v>
      </c>
    </row>
    <row r="42" spans="1:52">
      <c r="A42" s="122" t="s">
        <v>369</v>
      </c>
      <c r="B42" s="62">
        <v>18</v>
      </c>
      <c r="C42" s="7"/>
      <c r="D42" s="2" t="s">
        <v>55</v>
      </c>
      <c r="E42" s="41" t="s">
        <v>366</v>
      </c>
      <c r="F42" s="52" t="s">
        <v>160</v>
      </c>
      <c r="G42" s="52" t="s">
        <v>367</v>
      </c>
      <c r="H42" s="123"/>
      <c r="I42" s="2" t="s">
        <v>162</v>
      </c>
      <c r="J42" s="2" t="s">
        <v>60</v>
      </c>
      <c r="K42" s="53" t="s">
        <v>126</v>
      </c>
      <c r="L42" s="7"/>
      <c r="M42" s="53" t="s">
        <v>72</v>
      </c>
      <c r="N42" s="53" t="s">
        <v>80</v>
      </c>
      <c r="O42" s="52">
        <v>2.2999999999999998</v>
      </c>
      <c r="P42" s="52">
        <v>60</v>
      </c>
      <c r="Q42" s="2" t="s">
        <v>350</v>
      </c>
      <c r="R42" s="52" t="s">
        <v>65</v>
      </c>
      <c r="S42" s="7"/>
      <c r="T42" s="7"/>
      <c r="U42" s="7"/>
      <c r="V42" s="128">
        <v>2.2999999999999998</v>
      </c>
      <c r="W42" s="2" t="s">
        <v>66</v>
      </c>
      <c r="Y42" s="4" t="s">
        <v>342</v>
      </c>
      <c r="Z42" s="4" t="s">
        <v>463</v>
      </c>
      <c r="AA42" s="2">
        <v>20</v>
      </c>
      <c r="AB42" s="2">
        <v>14</v>
      </c>
      <c r="AC42" s="52">
        <v>6.5</v>
      </c>
      <c r="AD42" s="2" t="s">
        <v>343</v>
      </c>
      <c r="AF42" s="2">
        <f>V42</f>
        <v>2.2999999999999998</v>
      </c>
      <c r="AG42" s="2">
        <v>1</v>
      </c>
      <c r="AI42" s="13">
        <f t="shared" si="0"/>
        <v>2.2999999999999998</v>
      </c>
      <c r="AK42" s="117">
        <f>V42</f>
        <v>2.2999999999999998</v>
      </c>
      <c r="AL42" s="45" t="s">
        <v>80</v>
      </c>
      <c r="AM42" s="45" t="s">
        <v>65</v>
      </c>
      <c r="AN42" s="45" t="s">
        <v>77</v>
      </c>
      <c r="AO42" s="59"/>
      <c r="AQ42" s="48"/>
      <c r="AR42" s="3"/>
      <c r="AX42" s="1"/>
      <c r="AY42" s="3" t="s">
        <v>368</v>
      </c>
    </row>
    <row r="43" spans="1:52" s="181" customFormat="1">
      <c r="A43" s="192" t="s">
        <v>370</v>
      </c>
      <c r="B43" s="193">
        <v>18</v>
      </c>
      <c r="D43" s="174" t="s">
        <v>55</v>
      </c>
      <c r="E43" s="288" t="s">
        <v>366</v>
      </c>
      <c r="F43" s="195" t="s">
        <v>160</v>
      </c>
      <c r="G43" s="195" t="s">
        <v>367</v>
      </c>
      <c r="H43" s="174"/>
      <c r="I43" s="174" t="s">
        <v>162</v>
      </c>
      <c r="J43" s="174" t="s">
        <v>60</v>
      </c>
      <c r="K43" s="196" t="s">
        <v>126</v>
      </c>
      <c r="M43" s="287" t="s">
        <v>76</v>
      </c>
      <c r="N43" s="196" t="s">
        <v>80</v>
      </c>
      <c r="O43" s="195">
        <v>2.2000000000000002</v>
      </c>
      <c r="P43" s="195">
        <v>60</v>
      </c>
      <c r="Q43" s="174" t="s">
        <v>350</v>
      </c>
      <c r="R43" s="195" t="s">
        <v>65</v>
      </c>
      <c r="V43" s="180">
        <v>2.2000000000000002</v>
      </c>
      <c r="W43" s="174" t="s">
        <v>66</v>
      </c>
      <c r="Y43" s="182" t="s">
        <v>342</v>
      </c>
      <c r="Z43" s="182" t="s">
        <v>463</v>
      </c>
      <c r="AA43" s="174">
        <v>20</v>
      </c>
      <c r="AB43" s="174">
        <v>14</v>
      </c>
      <c r="AC43" s="195">
        <v>6.5</v>
      </c>
      <c r="AD43" s="174" t="s">
        <v>343</v>
      </c>
      <c r="AF43" s="174">
        <f>V43</f>
        <v>2.2000000000000002</v>
      </c>
      <c r="AG43" s="174">
        <v>1</v>
      </c>
      <c r="AH43" s="174"/>
      <c r="AI43" s="183">
        <f t="shared" si="0"/>
        <v>2.2000000000000002</v>
      </c>
      <c r="AK43" s="284">
        <f>V43</f>
        <v>2.2000000000000002</v>
      </c>
      <c r="AL43" s="196" t="str">
        <f>N43</f>
        <v>EC10</v>
      </c>
      <c r="AM43" s="184" t="s">
        <v>65</v>
      </c>
      <c r="AN43" s="184" t="s">
        <v>71</v>
      </c>
      <c r="AO43" s="273" t="str">
        <f>M43</f>
        <v>Growth (length)</v>
      </c>
      <c r="AP43" s="186"/>
      <c r="AQ43" s="187">
        <v>60</v>
      </c>
      <c r="AR43" s="186"/>
      <c r="AT43" s="188">
        <f>AK43</f>
        <v>2.2000000000000002</v>
      </c>
      <c r="AU43" s="206"/>
      <c r="AV43" s="190">
        <f>AT43</f>
        <v>2.2000000000000002</v>
      </c>
      <c r="AW43" s="191">
        <f>AV43</f>
        <v>2.2000000000000002</v>
      </c>
      <c r="AX43" s="203"/>
      <c r="AY43" s="181" t="s">
        <v>368</v>
      </c>
    </row>
    <row r="44" spans="1:52" ht="24">
      <c r="A44" s="40" t="s">
        <v>345</v>
      </c>
      <c r="B44" s="62">
        <v>18</v>
      </c>
      <c r="D44" s="2" t="s">
        <v>55</v>
      </c>
      <c r="E44" s="51" t="s">
        <v>346</v>
      </c>
      <c r="F44" s="52" t="s">
        <v>347</v>
      </c>
      <c r="G44" s="52" t="s">
        <v>348</v>
      </c>
      <c r="I44" s="2" t="s">
        <v>349</v>
      </c>
      <c r="J44" s="2" t="s">
        <v>60</v>
      </c>
      <c r="K44" s="53" t="s">
        <v>126</v>
      </c>
      <c r="M44" s="53" t="s">
        <v>90</v>
      </c>
      <c r="N44" s="53" t="s">
        <v>200</v>
      </c>
      <c r="O44" s="2">
        <v>8.6</v>
      </c>
      <c r="P44" s="53">
        <v>60</v>
      </c>
      <c r="Q44" s="2" t="s">
        <v>350</v>
      </c>
      <c r="R44" s="2" t="s">
        <v>65</v>
      </c>
      <c r="V44" s="2">
        <f>O44</f>
        <v>8.6</v>
      </c>
      <c r="W44" s="2" t="s">
        <v>66</v>
      </c>
      <c r="Y44" s="4" t="s">
        <v>342</v>
      </c>
      <c r="Z44" s="4" t="s">
        <v>463</v>
      </c>
      <c r="AA44" s="2">
        <v>20</v>
      </c>
      <c r="AB44" s="52">
        <v>14</v>
      </c>
      <c r="AC44" s="52">
        <v>6.5</v>
      </c>
      <c r="AD44" s="2" t="s">
        <v>343</v>
      </c>
      <c r="AE44" s="2"/>
      <c r="AF44" s="2">
        <f>V44</f>
        <v>8.6</v>
      </c>
      <c r="AG44" s="2">
        <v>1</v>
      </c>
      <c r="AI44" s="13">
        <f t="shared" si="0"/>
        <v>8.6</v>
      </c>
      <c r="AK44" s="2">
        <f>V44</f>
        <v>8.6</v>
      </c>
      <c r="AL44" s="53" t="str">
        <f>N44</f>
        <v>LC10</v>
      </c>
      <c r="AM44" s="45" t="s">
        <v>65</v>
      </c>
      <c r="AN44" s="45" t="s">
        <v>71</v>
      </c>
      <c r="AO44" s="53" t="str">
        <f>M44</f>
        <v>Mortality</v>
      </c>
      <c r="AQ44" s="53">
        <v>60</v>
      </c>
      <c r="AR44" s="47"/>
      <c r="AT44" s="110">
        <f>AK44</f>
        <v>8.6</v>
      </c>
      <c r="AV44" s="88">
        <f>AT44</f>
        <v>8.6</v>
      </c>
      <c r="AW44" s="57">
        <f>AV44</f>
        <v>8.6</v>
      </c>
      <c r="AX44" s="57"/>
      <c r="AY44" s="3" t="s">
        <v>351</v>
      </c>
    </row>
    <row r="45" spans="1:52" s="181" customFormat="1" ht="24">
      <c r="A45" s="192" t="s">
        <v>352</v>
      </c>
      <c r="B45" s="193">
        <v>18</v>
      </c>
      <c r="D45" s="174" t="s">
        <v>55</v>
      </c>
      <c r="E45" s="194" t="s">
        <v>346</v>
      </c>
      <c r="F45" s="195" t="s">
        <v>347</v>
      </c>
      <c r="G45" s="195" t="s">
        <v>348</v>
      </c>
      <c r="H45" s="174"/>
      <c r="I45" s="174" t="s">
        <v>349</v>
      </c>
      <c r="J45" s="174" t="s">
        <v>60</v>
      </c>
      <c r="K45" s="196" t="s">
        <v>126</v>
      </c>
      <c r="M45" s="287" t="s">
        <v>76</v>
      </c>
      <c r="N45" s="196" t="s">
        <v>80</v>
      </c>
      <c r="O45" s="174">
        <v>46.6</v>
      </c>
      <c r="P45" s="196">
        <v>60</v>
      </c>
      <c r="Q45" s="174" t="s">
        <v>350</v>
      </c>
      <c r="R45" s="174" t="s">
        <v>65</v>
      </c>
      <c r="V45" s="179">
        <f>O45</f>
        <v>46.6</v>
      </c>
      <c r="W45" s="174" t="s">
        <v>66</v>
      </c>
      <c r="Y45" s="182" t="s">
        <v>342</v>
      </c>
      <c r="Z45" s="182" t="s">
        <v>463</v>
      </c>
      <c r="AA45" s="174">
        <v>20</v>
      </c>
      <c r="AB45" s="195">
        <v>14</v>
      </c>
      <c r="AC45" s="195">
        <v>6.5</v>
      </c>
      <c r="AD45" s="174" t="s">
        <v>343</v>
      </c>
      <c r="AF45" s="174">
        <f>V45</f>
        <v>46.6</v>
      </c>
      <c r="AG45" s="174">
        <v>1</v>
      </c>
      <c r="AH45" s="174"/>
      <c r="AI45" s="183">
        <f t="shared" si="0"/>
        <v>46.6</v>
      </c>
      <c r="AK45" s="284">
        <f>V45</f>
        <v>46.6</v>
      </c>
      <c r="AL45" s="196" t="str">
        <f>N45</f>
        <v>EC10</v>
      </c>
      <c r="AM45" s="184" t="s">
        <v>65</v>
      </c>
      <c r="AN45" s="184" t="s">
        <v>71</v>
      </c>
      <c r="AO45" s="196" t="str">
        <f>M45</f>
        <v>Growth (length)</v>
      </c>
      <c r="AP45" s="186"/>
      <c r="AQ45" s="187">
        <v>60</v>
      </c>
      <c r="AR45" s="186"/>
      <c r="AT45" s="188">
        <f>AK45</f>
        <v>46.6</v>
      </c>
      <c r="AU45" s="189"/>
      <c r="AV45" s="190">
        <f>AT45</f>
        <v>46.6</v>
      </c>
      <c r="AW45" s="203"/>
      <c r="AX45" s="203"/>
      <c r="AY45" s="181" t="s">
        <v>351</v>
      </c>
    </row>
    <row r="46" spans="1:52">
      <c r="A46" s="40" t="s">
        <v>331</v>
      </c>
      <c r="B46" s="2">
        <v>17</v>
      </c>
      <c r="D46" s="2" t="s">
        <v>55</v>
      </c>
      <c r="E46" s="51" t="s">
        <v>332</v>
      </c>
      <c r="F46" s="52" t="s">
        <v>114</v>
      </c>
      <c r="G46" s="52" t="s">
        <v>152</v>
      </c>
      <c r="I46" s="2" t="s">
        <v>116</v>
      </c>
      <c r="J46" s="2" t="s">
        <v>60</v>
      </c>
      <c r="K46" s="53" t="s">
        <v>183</v>
      </c>
      <c r="M46" s="53" t="s">
        <v>72</v>
      </c>
      <c r="N46" s="53" t="s">
        <v>63</v>
      </c>
      <c r="O46" s="2">
        <v>116.8</v>
      </c>
      <c r="P46" s="53">
        <v>16</v>
      </c>
      <c r="Q46" s="2" t="s">
        <v>64</v>
      </c>
      <c r="R46" s="2" t="s">
        <v>65</v>
      </c>
      <c r="V46" s="2">
        <v>116.8</v>
      </c>
      <c r="W46" s="2" t="s">
        <v>66</v>
      </c>
      <c r="Y46" s="4" t="s">
        <v>333</v>
      </c>
      <c r="Z46" s="4" t="s">
        <v>463</v>
      </c>
      <c r="AA46" s="2" t="s">
        <v>128</v>
      </c>
      <c r="AB46" s="52">
        <v>25.5</v>
      </c>
      <c r="AC46" s="52" t="s">
        <v>69</v>
      </c>
      <c r="AD46" s="2">
        <v>6.8</v>
      </c>
      <c r="AF46" s="2">
        <v>116.8</v>
      </c>
      <c r="AG46" s="2">
        <v>1</v>
      </c>
      <c r="AI46" s="155">
        <f t="shared" si="0"/>
        <v>116.8</v>
      </c>
      <c r="AK46" s="2">
        <v>116.8</v>
      </c>
      <c r="AL46" s="53" t="s">
        <v>63</v>
      </c>
      <c r="AM46" s="45" t="s">
        <v>65</v>
      </c>
      <c r="AN46" s="45" t="s">
        <v>71</v>
      </c>
      <c r="AO46" s="53" t="s">
        <v>72</v>
      </c>
      <c r="AQ46" s="53" t="s">
        <v>334</v>
      </c>
      <c r="AT46" s="110">
        <f>AK46</f>
        <v>116.8</v>
      </c>
      <c r="AV46" s="88">
        <f>AT46</f>
        <v>116.8</v>
      </c>
      <c r="AW46" s="58">
        <f>AV46</f>
        <v>116.8</v>
      </c>
      <c r="AX46" s="1"/>
      <c r="AY46" s="3" t="s">
        <v>157</v>
      </c>
      <c r="AZ46" s="3" t="s">
        <v>335</v>
      </c>
    </row>
    <row r="47" spans="1:52" s="181" customFormat="1">
      <c r="A47" s="192" t="s">
        <v>336</v>
      </c>
      <c r="B47" s="174">
        <v>17</v>
      </c>
      <c r="D47" s="174" t="s">
        <v>55</v>
      </c>
      <c r="E47" s="194" t="s">
        <v>332</v>
      </c>
      <c r="F47" s="195" t="s">
        <v>114</v>
      </c>
      <c r="G47" s="195" t="s">
        <v>152</v>
      </c>
      <c r="H47" s="174"/>
      <c r="I47" s="174" t="s">
        <v>116</v>
      </c>
      <c r="J47" s="174" t="s">
        <v>60</v>
      </c>
      <c r="K47" s="196" t="s">
        <v>183</v>
      </c>
      <c r="M47" s="287" t="s">
        <v>76</v>
      </c>
      <c r="N47" s="196" t="s">
        <v>102</v>
      </c>
      <c r="O47" s="174" t="s">
        <v>468</v>
      </c>
      <c r="P47" s="196">
        <v>16</v>
      </c>
      <c r="Q47" s="174" t="s">
        <v>64</v>
      </c>
      <c r="R47" s="174" t="s">
        <v>65</v>
      </c>
      <c r="V47" s="174" t="str">
        <f>O47</f>
        <v>≤29.1</v>
      </c>
      <c r="W47" s="174" t="s">
        <v>66</v>
      </c>
      <c r="Y47" s="182" t="s">
        <v>333</v>
      </c>
      <c r="Z47" s="182" t="s">
        <v>463</v>
      </c>
      <c r="AA47" s="174" t="s">
        <v>128</v>
      </c>
      <c r="AB47" s="195">
        <v>25.5</v>
      </c>
      <c r="AC47" s="195" t="s">
        <v>69</v>
      </c>
      <c r="AD47" s="174">
        <v>6.8</v>
      </c>
      <c r="AF47" s="174" t="str">
        <f>V47</f>
        <v>≤29.1</v>
      </c>
      <c r="AG47" s="174">
        <v>2.5</v>
      </c>
      <c r="AH47" s="174"/>
      <c r="AI47" s="183">
        <v>11.6</v>
      </c>
      <c r="AK47" s="174">
        <v>11.6</v>
      </c>
      <c r="AL47" s="196" t="s">
        <v>102</v>
      </c>
      <c r="AM47" s="184" t="s">
        <v>65</v>
      </c>
      <c r="AN47" s="184" t="s">
        <v>77</v>
      </c>
      <c r="AO47" s="196"/>
      <c r="AP47" s="186"/>
      <c r="AQ47" s="196"/>
      <c r="AR47" s="186"/>
      <c r="AT47" s="289"/>
      <c r="AU47" s="206"/>
      <c r="AW47" s="203"/>
      <c r="AX47" s="203"/>
      <c r="AY47" s="181" t="s">
        <v>157</v>
      </c>
      <c r="AZ47" s="290" t="s">
        <v>467</v>
      </c>
    </row>
    <row r="48" spans="1:52" ht="24">
      <c r="A48" s="40" t="s">
        <v>242</v>
      </c>
      <c r="B48" s="62">
        <v>9</v>
      </c>
      <c r="D48" s="2" t="s">
        <v>55</v>
      </c>
      <c r="E48" s="51" t="s">
        <v>243</v>
      </c>
      <c r="F48" s="52" t="s">
        <v>244</v>
      </c>
      <c r="G48" s="52" t="s">
        <v>245</v>
      </c>
      <c r="I48" s="2" t="s">
        <v>246</v>
      </c>
      <c r="J48" s="2" t="s">
        <v>247</v>
      </c>
      <c r="K48" s="53" t="s">
        <v>248</v>
      </c>
      <c r="M48" s="53" t="s">
        <v>154</v>
      </c>
      <c r="N48" s="53" t="s">
        <v>63</v>
      </c>
      <c r="O48" s="2">
        <v>625</v>
      </c>
      <c r="P48" s="53">
        <v>3</v>
      </c>
      <c r="Q48" s="2" t="s">
        <v>64</v>
      </c>
      <c r="R48" s="2" t="s">
        <v>65</v>
      </c>
      <c r="V48" s="2">
        <v>625</v>
      </c>
      <c r="W48" s="66" t="s">
        <v>66</v>
      </c>
      <c r="Y48" s="4" t="s">
        <v>120</v>
      </c>
      <c r="Z48" s="4" t="s">
        <v>463</v>
      </c>
      <c r="AA48" s="2">
        <v>24</v>
      </c>
      <c r="AB48" s="52">
        <v>10</v>
      </c>
      <c r="AC48" s="52" t="s">
        <v>69</v>
      </c>
      <c r="AD48" s="2" t="s">
        <v>231</v>
      </c>
      <c r="AE48" s="2"/>
      <c r="AF48" s="2">
        <v>625</v>
      </c>
      <c r="AG48" s="2">
        <v>1</v>
      </c>
      <c r="AI48" s="13">
        <f t="shared" ref="AI48:AI56" si="11">AF48</f>
        <v>625</v>
      </c>
      <c r="AK48" s="2">
        <v>625</v>
      </c>
      <c r="AL48" s="53" t="s">
        <v>63</v>
      </c>
      <c r="AM48" s="45" t="s">
        <v>65</v>
      </c>
      <c r="AN48" s="45" t="s">
        <v>77</v>
      </c>
      <c r="AO48" s="53"/>
      <c r="AP48" s="47"/>
      <c r="AQ48" s="53"/>
      <c r="AR48" s="47"/>
      <c r="AT48" s="80"/>
      <c r="AW48" s="58"/>
      <c r="AX48" s="1"/>
      <c r="AY48" s="3" t="s">
        <v>477</v>
      </c>
    </row>
    <row r="49" spans="1:52" s="181" customFormat="1" ht="24">
      <c r="A49" s="192" t="s">
        <v>456</v>
      </c>
      <c r="B49" s="193">
        <v>9</v>
      </c>
      <c r="D49" s="174" t="s">
        <v>55</v>
      </c>
      <c r="E49" s="194" t="s">
        <v>243</v>
      </c>
      <c r="F49" s="195" t="s">
        <v>244</v>
      </c>
      <c r="G49" s="195" t="s">
        <v>245</v>
      </c>
      <c r="H49" s="174"/>
      <c r="I49" s="174" t="s">
        <v>246</v>
      </c>
      <c r="J49" s="174" t="s">
        <v>247</v>
      </c>
      <c r="K49" s="196" t="s">
        <v>248</v>
      </c>
      <c r="M49" s="196" t="s">
        <v>154</v>
      </c>
      <c r="N49" s="196" t="s">
        <v>63</v>
      </c>
      <c r="O49" s="174">
        <v>625</v>
      </c>
      <c r="P49" s="196">
        <v>3</v>
      </c>
      <c r="Q49" s="174" t="s">
        <v>64</v>
      </c>
      <c r="R49" s="174" t="s">
        <v>65</v>
      </c>
      <c r="V49" s="174">
        <v>625</v>
      </c>
      <c r="W49" s="197" t="s">
        <v>66</v>
      </c>
      <c r="Y49" s="182" t="s">
        <v>120</v>
      </c>
      <c r="Z49" s="182" t="s">
        <v>463</v>
      </c>
      <c r="AA49" s="174">
        <v>24</v>
      </c>
      <c r="AB49" s="195">
        <v>10</v>
      </c>
      <c r="AC49" s="195" t="s">
        <v>69</v>
      </c>
      <c r="AD49" s="174" t="s">
        <v>231</v>
      </c>
      <c r="AE49" s="174"/>
      <c r="AF49" s="174">
        <v>247</v>
      </c>
      <c r="AG49" s="174">
        <v>1</v>
      </c>
      <c r="AH49" s="174"/>
      <c r="AI49" s="183">
        <f t="shared" si="11"/>
        <v>247</v>
      </c>
      <c r="AK49" s="174">
        <v>247</v>
      </c>
      <c r="AL49" s="196" t="s">
        <v>202</v>
      </c>
      <c r="AM49" s="184" t="s">
        <v>65</v>
      </c>
      <c r="AN49" s="184" t="s">
        <v>71</v>
      </c>
      <c r="AO49" s="196" t="s">
        <v>154</v>
      </c>
      <c r="AP49" s="223"/>
      <c r="AQ49" s="196" t="s">
        <v>249</v>
      </c>
      <c r="AR49" s="223"/>
      <c r="AT49" s="205">
        <f t="shared" ref="AT49:AT56" si="12">AK49</f>
        <v>247</v>
      </c>
      <c r="AU49" s="206"/>
      <c r="AV49" s="226">
        <f t="shared" ref="AV49:AV56" si="13">AT49</f>
        <v>247</v>
      </c>
      <c r="AW49" s="248">
        <f>AV49</f>
        <v>247</v>
      </c>
      <c r="AX49" s="203"/>
      <c r="AY49" s="181" t="s">
        <v>477</v>
      </c>
    </row>
    <row r="50" spans="1:52" s="214" customFormat="1">
      <c r="A50" s="260" t="s">
        <v>81</v>
      </c>
      <c r="B50" s="261">
        <v>1</v>
      </c>
      <c r="C50" s="261"/>
      <c r="D50" s="207" t="s">
        <v>55</v>
      </c>
      <c r="E50" s="249" t="s">
        <v>82</v>
      </c>
      <c r="F50" s="230" t="s">
        <v>57</v>
      </c>
      <c r="G50" s="230" t="s">
        <v>83</v>
      </c>
      <c r="H50" s="207"/>
      <c r="I50" s="207" t="s">
        <v>59</v>
      </c>
      <c r="J50" s="207" t="s">
        <v>60</v>
      </c>
      <c r="K50" s="231" t="s">
        <v>61</v>
      </c>
      <c r="M50" s="231" t="s">
        <v>84</v>
      </c>
      <c r="N50" s="231" t="s">
        <v>63</v>
      </c>
      <c r="O50" s="207">
        <v>6.25</v>
      </c>
      <c r="P50" s="231">
        <v>126</v>
      </c>
      <c r="Q50" s="207" t="s">
        <v>64</v>
      </c>
      <c r="R50" s="207" t="s">
        <v>65</v>
      </c>
      <c r="S50" s="207"/>
      <c r="T50" s="207"/>
      <c r="U50" s="207"/>
      <c r="V50" s="207">
        <v>6.25</v>
      </c>
      <c r="W50" s="212" t="s">
        <v>66</v>
      </c>
      <c r="Y50" s="215" t="s">
        <v>67</v>
      </c>
      <c r="Z50" s="215" t="s">
        <v>463</v>
      </c>
      <c r="AA50" s="207">
        <v>7.5</v>
      </c>
      <c r="AB50" s="291" t="s">
        <v>68</v>
      </c>
      <c r="AC50" s="291" t="s">
        <v>69</v>
      </c>
      <c r="AD50" s="207" t="s">
        <v>70</v>
      </c>
      <c r="AF50" s="207">
        <v>6.25</v>
      </c>
      <c r="AG50" s="207">
        <v>1</v>
      </c>
      <c r="AH50" s="207"/>
      <c r="AI50" s="233">
        <f t="shared" si="11"/>
        <v>6.25</v>
      </c>
      <c r="AK50" s="207">
        <v>6.25</v>
      </c>
      <c r="AL50" s="231" t="s">
        <v>63</v>
      </c>
      <c r="AM50" s="217" t="s">
        <v>65</v>
      </c>
      <c r="AN50" s="217" t="s">
        <v>71</v>
      </c>
      <c r="AO50" s="231" t="s">
        <v>84</v>
      </c>
      <c r="AP50" s="262"/>
      <c r="AQ50" s="231" t="s">
        <v>85</v>
      </c>
      <c r="AR50" s="254"/>
      <c r="AS50" s="263"/>
      <c r="AT50" s="292">
        <f t="shared" si="12"/>
        <v>6.25</v>
      </c>
      <c r="AU50" s="265"/>
      <c r="AV50" s="266">
        <f t="shared" si="13"/>
        <v>6.25</v>
      </c>
      <c r="AW50" s="293">
        <f>AV50</f>
        <v>6.25</v>
      </c>
      <c r="AX50" s="263"/>
      <c r="AY50" s="294" t="s">
        <v>86</v>
      </c>
    </row>
    <row r="51" spans="1:52">
      <c r="A51" s="40" t="s">
        <v>54</v>
      </c>
      <c r="B51" s="2">
        <v>1</v>
      </c>
      <c r="C51" s="2"/>
      <c r="D51" s="2" t="s">
        <v>55</v>
      </c>
      <c r="E51" s="51" t="s">
        <v>56</v>
      </c>
      <c r="F51" s="52" t="s">
        <v>57</v>
      </c>
      <c r="G51" s="52" t="s">
        <v>58</v>
      </c>
      <c r="I51" s="2" t="s">
        <v>59</v>
      </c>
      <c r="J51" s="2" t="s">
        <v>60</v>
      </c>
      <c r="K51" s="53" t="s">
        <v>61</v>
      </c>
      <c r="M51" s="53" t="s">
        <v>62</v>
      </c>
      <c r="N51" s="53" t="s">
        <v>63</v>
      </c>
      <c r="O51" s="2">
        <v>1.6</v>
      </c>
      <c r="P51" s="53">
        <v>146</v>
      </c>
      <c r="Q51" s="2" t="s">
        <v>64</v>
      </c>
      <c r="R51" s="2" t="s">
        <v>65</v>
      </c>
      <c r="S51" s="2"/>
      <c r="T51" s="2"/>
      <c r="U51" s="2"/>
      <c r="V51" s="2">
        <v>1.6</v>
      </c>
      <c r="W51" s="42" t="s">
        <v>66</v>
      </c>
      <c r="Y51" s="4" t="s">
        <v>67</v>
      </c>
      <c r="Z51" s="4" t="s">
        <v>463</v>
      </c>
      <c r="AA51" s="2">
        <v>7.5</v>
      </c>
      <c r="AB51" s="54" t="s">
        <v>68</v>
      </c>
      <c r="AC51" s="54" t="s">
        <v>69</v>
      </c>
      <c r="AD51" s="2" t="s">
        <v>70</v>
      </c>
      <c r="AE51" s="2"/>
      <c r="AF51" s="2">
        <v>1.6</v>
      </c>
      <c r="AG51" s="2">
        <v>1</v>
      </c>
      <c r="AI51" s="13">
        <f t="shared" si="11"/>
        <v>1.6</v>
      </c>
      <c r="AK51" s="2">
        <v>1.6</v>
      </c>
      <c r="AL51" s="53" t="str">
        <f>N51</f>
        <v>NOEC</v>
      </c>
      <c r="AM51" s="45" t="s">
        <v>65</v>
      </c>
      <c r="AN51" s="45" t="s">
        <v>71</v>
      </c>
      <c r="AO51" s="53" t="s">
        <v>72</v>
      </c>
      <c r="AP51" s="47"/>
      <c r="AQ51" s="53" t="s">
        <v>73</v>
      </c>
      <c r="AR51" s="47"/>
      <c r="AS51" s="45"/>
      <c r="AT51" s="49">
        <f t="shared" si="12"/>
        <v>1.6</v>
      </c>
      <c r="AU51" s="55"/>
      <c r="AV51" s="94">
        <f t="shared" si="13"/>
        <v>1.6</v>
      </c>
      <c r="AW51" s="57">
        <f>AV51</f>
        <v>1.6</v>
      </c>
      <c r="AX51" s="58"/>
      <c r="AY51" s="3" t="s">
        <v>74</v>
      </c>
    </row>
    <row r="52" spans="1:52" s="181" customFormat="1" ht="15" customHeight="1">
      <c r="A52" s="192" t="s">
        <v>75</v>
      </c>
      <c r="B52" s="174">
        <v>1</v>
      </c>
      <c r="C52" s="174"/>
      <c r="D52" s="174" t="s">
        <v>55</v>
      </c>
      <c r="E52" s="194" t="s">
        <v>56</v>
      </c>
      <c r="F52" s="195" t="s">
        <v>57</v>
      </c>
      <c r="G52" s="195" t="s">
        <v>58</v>
      </c>
      <c r="H52" s="174"/>
      <c r="I52" s="174" t="s">
        <v>59</v>
      </c>
      <c r="J52" s="174" t="s">
        <v>60</v>
      </c>
      <c r="K52" s="196" t="s">
        <v>61</v>
      </c>
      <c r="M52" s="196" t="s">
        <v>76</v>
      </c>
      <c r="N52" s="196" t="s">
        <v>63</v>
      </c>
      <c r="O52" s="174">
        <v>25</v>
      </c>
      <c r="P52" s="196">
        <v>146</v>
      </c>
      <c r="Q52" s="174" t="s">
        <v>64</v>
      </c>
      <c r="R52" s="174" t="s">
        <v>65</v>
      </c>
      <c r="S52" s="174"/>
      <c r="T52" s="174"/>
      <c r="U52" s="174"/>
      <c r="V52" s="174">
        <v>25</v>
      </c>
      <c r="W52" s="179" t="s">
        <v>66</v>
      </c>
      <c r="Y52" s="182" t="s">
        <v>67</v>
      </c>
      <c r="Z52" s="182" t="s">
        <v>463</v>
      </c>
      <c r="AA52" s="174">
        <v>7.5</v>
      </c>
      <c r="AB52" s="336" t="s">
        <v>68</v>
      </c>
      <c r="AC52" s="336" t="s">
        <v>69</v>
      </c>
      <c r="AD52" s="174" t="s">
        <v>70</v>
      </c>
      <c r="AE52" s="174"/>
      <c r="AF52" s="174">
        <v>25</v>
      </c>
      <c r="AG52" s="174">
        <v>1</v>
      </c>
      <c r="AH52" s="174"/>
      <c r="AI52" s="183">
        <f t="shared" si="11"/>
        <v>25</v>
      </c>
      <c r="AK52" s="174">
        <v>25</v>
      </c>
      <c r="AL52" s="196" t="s">
        <v>63</v>
      </c>
      <c r="AM52" s="184" t="s">
        <v>65</v>
      </c>
      <c r="AN52" s="184" t="s">
        <v>71</v>
      </c>
      <c r="AO52" s="196" t="s">
        <v>78</v>
      </c>
      <c r="AP52" s="223"/>
      <c r="AQ52" s="196" t="s">
        <v>73</v>
      </c>
      <c r="AR52" s="223"/>
      <c r="AS52" s="184"/>
      <c r="AT52" s="337">
        <f t="shared" si="12"/>
        <v>25</v>
      </c>
      <c r="AU52" s="338"/>
      <c r="AV52" s="339">
        <f t="shared" si="13"/>
        <v>25</v>
      </c>
      <c r="AW52" s="248"/>
      <c r="AX52" s="200"/>
      <c r="AY52" s="181" t="s">
        <v>74</v>
      </c>
    </row>
    <row r="53" spans="1:52">
      <c r="A53" s="40" t="s">
        <v>305</v>
      </c>
      <c r="B53" s="2">
        <v>14</v>
      </c>
      <c r="D53" s="2" t="s">
        <v>55</v>
      </c>
      <c r="E53" s="51" t="s">
        <v>306</v>
      </c>
      <c r="F53" s="52" t="s">
        <v>57</v>
      </c>
      <c r="G53" s="52" t="s">
        <v>152</v>
      </c>
      <c r="I53" s="2" t="s">
        <v>116</v>
      </c>
      <c r="J53" s="2" t="s">
        <v>60</v>
      </c>
      <c r="K53" s="53" t="s">
        <v>307</v>
      </c>
      <c r="M53" s="53" t="s">
        <v>72</v>
      </c>
      <c r="N53" s="53" t="s">
        <v>63</v>
      </c>
      <c r="O53" s="2">
        <v>24.8</v>
      </c>
      <c r="P53" s="53">
        <v>10</v>
      </c>
      <c r="Q53" s="2" t="s">
        <v>64</v>
      </c>
      <c r="R53" s="2" t="s">
        <v>65</v>
      </c>
      <c r="V53" s="2">
        <f>O53</f>
        <v>24.8</v>
      </c>
      <c r="W53" s="2" t="s">
        <v>66</v>
      </c>
      <c r="Y53" s="4" t="s">
        <v>120</v>
      </c>
      <c r="Z53" s="4" t="s">
        <v>463</v>
      </c>
      <c r="AA53" s="2">
        <v>22</v>
      </c>
      <c r="AB53" s="52" t="s">
        <v>308</v>
      </c>
      <c r="AC53" s="52" t="s">
        <v>69</v>
      </c>
      <c r="AD53" s="2" t="s">
        <v>309</v>
      </c>
      <c r="AF53" s="2">
        <f>V53</f>
        <v>24.8</v>
      </c>
      <c r="AG53" s="2">
        <v>1</v>
      </c>
      <c r="AI53" s="13">
        <f t="shared" si="11"/>
        <v>24.8</v>
      </c>
      <c r="AK53" s="132">
        <f>AI53</f>
        <v>24.8</v>
      </c>
      <c r="AL53" s="53" t="s">
        <v>63</v>
      </c>
      <c r="AM53" s="45" t="s">
        <v>65</v>
      </c>
      <c r="AN53" s="45" t="s">
        <v>71</v>
      </c>
      <c r="AO53" s="53" t="s">
        <v>72</v>
      </c>
      <c r="AQ53" s="53" t="s">
        <v>156</v>
      </c>
      <c r="AT53" s="5">
        <f t="shared" si="12"/>
        <v>24.8</v>
      </c>
      <c r="AV53" s="3">
        <f t="shared" si="13"/>
        <v>24.8</v>
      </c>
      <c r="AW53" s="1">
        <f>AV53</f>
        <v>24.8</v>
      </c>
      <c r="AX53" s="1"/>
      <c r="AY53" s="3" t="s">
        <v>310</v>
      </c>
    </row>
    <row r="54" spans="1:52" s="181" customFormat="1">
      <c r="A54" s="192" t="s">
        <v>311</v>
      </c>
      <c r="B54" s="174">
        <v>14</v>
      </c>
      <c r="D54" s="174" t="s">
        <v>55</v>
      </c>
      <c r="E54" s="194" t="s">
        <v>306</v>
      </c>
      <c r="F54" s="195" t="s">
        <v>57</v>
      </c>
      <c r="G54" s="195" t="s">
        <v>152</v>
      </c>
      <c r="H54" s="174"/>
      <c r="I54" s="174" t="s">
        <v>116</v>
      </c>
      <c r="J54" s="174" t="s">
        <v>60</v>
      </c>
      <c r="K54" s="196" t="s">
        <v>307</v>
      </c>
      <c r="M54" s="196" t="s">
        <v>76</v>
      </c>
      <c r="N54" s="196" t="s">
        <v>63</v>
      </c>
      <c r="O54" s="174">
        <v>56.7</v>
      </c>
      <c r="P54" s="196">
        <v>10</v>
      </c>
      <c r="Q54" s="174" t="s">
        <v>64</v>
      </c>
      <c r="R54" s="174" t="s">
        <v>65</v>
      </c>
      <c r="V54" s="174">
        <f>O54</f>
        <v>56.7</v>
      </c>
      <c r="W54" s="174" t="s">
        <v>66</v>
      </c>
      <c r="Y54" s="182" t="s">
        <v>120</v>
      </c>
      <c r="Z54" s="182" t="s">
        <v>463</v>
      </c>
      <c r="AA54" s="174">
        <v>22</v>
      </c>
      <c r="AB54" s="195" t="s">
        <v>308</v>
      </c>
      <c r="AC54" s="195" t="s">
        <v>69</v>
      </c>
      <c r="AD54" s="174" t="s">
        <v>309</v>
      </c>
      <c r="AF54" s="174">
        <f>V54</f>
        <v>56.7</v>
      </c>
      <c r="AG54" s="174">
        <v>1</v>
      </c>
      <c r="AH54" s="174"/>
      <c r="AI54" s="224">
        <f t="shared" si="11"/>
        <v>56.7</v>
      </c>
      <c r="AK54" s="225">
        <f>AI54</f>
        <v>56.7</v>
      </c>
      <c r="AL54" s="196" t="s">
        <v>63</v>
      </c>
      <c r="AM54" s="184" t="s">
        <v>65</v>
      </c>
      <c r="AN54" s="184" t="s">
        <v>71</v>
      </c>
      <c r="AO54" s="196" t="s">
        <v>76</v>
      </c>
      <c r="AP54" s="186"/>
      <c r="AQ54" s="196" t="s">
        <v>156</v>
      </c>
      <c r="AR54" s="186"/>
      <c r="AT54" s="205">
        <f t="shared" si="12"/>
        <v>56.7</v>
      </c>
      <c r="AU54" s="206"/>
      <c r="AV54" s="226">
        <f t="shared" si="13"/>
        <v>56.7</v>
      </c>
      <c r="AW54" s="203"/>
      <c r="AX54" s="203"/>
      <c r="AY54" s="181" t="s">
        <v>310</v>
      </c>
    </row>
    <row r="55" spans="1:52" s="214" customFormat="1">
      <c r="A55" s="260" t="s">
        <v>96</v>
      </c>
      <c r="B55" s="261">
        <v>2</v>
      </c>
      <c r="C55" s="261"/>
      <c r="D55" s="207" t="s">
        <v>55</v>
      </c>
      <c r="E55" s="249" t="s">
        <v>97</v>
      </c>
      <c r="F55" s="230" t="s">
        <v>57</v>
      </c>
      <c r="G55" s="230" t="s">
        <v>58</v>
      </c>
      <c r="H55" s="207"/>
      <c r="I55" s="207" t="s">
        <v>59</v>
      </c>
      <c r="J55" s="207" t="s">
        <v>60</v>
      </c>
      <c r="K55" s="231" t="s">
        <v>89</v>
      </c>
      <c r="M55" s="231" t="s">
        <v>90</v>
      </c>
      <c r="N55" s="231" t="s">
        <v>63</v>
      </c>
      <c r="O55" s="207">
        <v>4.5</v>
      </c>
      <c r="P55" s="231">
        <v>30</v>
      </c>
      <c r="Q55" s="207" t="s">
        <v>64</v>
      </c>
      <c r="R55" s="207" t="s">
        <v>65</v>
      </c>
      <c r="S55" s="207"/>
      <c r="T55" s="207"/>
      <c r="U55" s="207"/>
      <c r="V55" s="207">
        <v>4.5</v>
      </c>
      <c r="W55" s="267" t="s">
        <v>91</v>
      </c>
      <c r="Y55" s="215" t="s">
        <v>92</v>
      </c>
      <c r="Z55" s="215" t="s">
        <v>463</v>
      </c>
      <c r="AA55" s="207">
        <v>13</v>
      </c>
      <c r="AB55" s="295" t="s">
        <v>98</v>
      </c>
      <c r="AC55" s="296">
        <v>5</v>
      </c>
      <c r="AD55" s="207">
        <v>7.6</v>
      </c>
      <c r="AF55" s="207">
        <v>4.5</v>
      </c>
      <c r="AG55" s="207">
        <v>1</v>
      </c>
      <c r="AH55" s="207"/>
      <c r="AI55" s="216">
        <f t="shared" si="11"/>
        <v>4.5</v>
      </c>
      <c r="AK55" s="207">
        <v>4.5</v>
      </c>
      <c r="AL55" s="231" t="s">
        <v>63</v>
      </c>
      <c r="AM55" s="217" t="s">
        <v>65</v>
      </c>
      <c r="AN55" s="217" t="s">
        <v>71</v>
      </c>
      <c r="AO55" s="231" t="s">
        <v>90</v>
      </c>
      <c r="AP55" s="254"/>
      <c r="AQ55" s="231" t="s">
        <v>94</v>
      </c>
      <c r="AR55" s="254"/>
      <c r="AS55" s="217"/>
      <c r="AT55" s="292">
        <f t="shared" si="12"/>
        <v>4.5</v>
      </c>
      <c r="AU55" s="297"/>
      <c r="AV55" s="218">
        <f t="shared" si="13"/>
        <v>4.5</v>
      </c>
      <c r="AW55" s="222">
        <f>AV55</f>
        <v>4.5</v>
      </c>
      <c r="AX55" s="222"/>
      <c r="AY55" s="214" t="s">
        <v>99</v>
      </c>
      <c r="AZ55" s="214" t="s">
        <v>100</v>
      </c>
    </row>
    <row r="56" spans="1:52" s="214" customFormat="1" ht="24">
      <c r="A56" s="260" t="s">
        <v>87</v>
      </c>
      <c r="B56" s="261">
        <v>2</v>
      </c>
      <c r="C56" s="261"/>
      <c r="D56" s="207" t="s">
        <v>55</v>
      </c>
      <c r="E56" s="249" t="s">
        <v>88</v>
      </c>
      <c r="F56" s="230" t="s">
        <v>57</v>
      </c>
      <c r="G56" s="230" t="s">
        <v>58</v>
      </c>
      <c r="H56" s="207"/>
      <c r="I56" s="207" t="s">
        <v>59</v>
      </c>
      <c r="J56" s="207" t="s">
        <v>60</v>
      </c>
      <c r="K56" s="231" t="s">
        <v>89</v>
      </c>
      <c r="M56" s="231" t="s">
        <v>90</v>
      </c>
      <c r="N56" s="231" t="s">
        <v>63</v>
      </c>
      <c r="O56" s="207">
        <v>2.2999999999999998</v>
      </c>
      <c r="P56" s="231">
        <v>30</v>
      </c>
      <c r="Q56" s="207" t="s">
        <v>64</v>
      </c>
      <c r="R56" s="207" t="s">
        <v>65</v>
      </c>
      <c r="S56" s="207"/>
      <c r="T56" s="207"/>
      <c r="U56" s="207"/>
      <c r="V56" s="207">
        <v>2.2999999999999998</v>
      </c>
      <c r="W56" s="267" t="s">
        <v>91</v>
      </c>
      <c r="Y56" s="215" t="s">
        <v>92</v>
      </c>
      <c r="Z56" s="215" t="s">
        <v>463</v>
      </c>
      <c r="AA56" s="207">
        <v>10</v>
      </c>
      <c r="AB56" s="295" t="s">
        <v>93</v>
      </c>
      <c r="AC56" s="296">
        <v>2.2999999999999998</v>
      </c>
      <c r="AD56" s="207">
        <v>6.2</v>
      </c>
      <c r="AF56" s="207">
        <v>2.2999999999999998</v>
      </c>
      <c r="AG56" s="207">
        <v>1</v>
      </c>
      <c r="AH56" s="207"/>
      <c r="AI56" s="216">
        <f t="shared" si="11"/>
        <v>2.2999999999999998</v>
      </c>
      <c r="AK56" s="207">
        <v>2.2999999999999998</v>
      </c>
      <c r="AL56" s="298" t="s">
        <v>63</v>
      </c>
      <c r="AM56" s="217" t="s">
        <v>65</v>
      </c>
      <c r="AN56" s="254" t="s">
        <v>71</v>
      </c>
      <c r="AO56" s="231" t="s">
        <v>90</v>
      </c>
      <c r="AP56" s="262"/>
      <c r="AQ56" s="231" t="s">
        <v>94</v>
      </c>
      <c r="AR56" s="262"/>
      <c r="AS56" s="263"/>
      <c r="AT56" s="262">
        <f t="shared" si="12"/>
        <v>2.2999999999999998</v>
      </c>
      <c r="AU56" s="265"/>
      <c r="AV56" s="266">
        <f t="shared" si="13"/>
        <v>2.2999999999999998</v>
      </c>
      <c r="AW56" s="264">
        <f>AV56</f>
        <v>2.2999999999999998</v>
      </c>
      <c r="AX56" s="241"/>
      <c r="AY56" s="214" t="s">
        <v>95</v>
      </c>
    </row>
    <row r="57" spans="1:52">
      <c r="A57" s="40"/>
      <c r="B57" s="62"/>
      <c r="D57" s="2"/>
      <c r="E57" s="51"/>
      <c r="F57" s="52"/>
      <c r="G57" s="52"/>
      <c r="J57" s="2"/>
      <c r="K57" s="53"/>
      <c r="M57" s="53"/>
      <c r="N57" s="53"/>
      <c r="P57" s="53"/>
      <c r="R57" s="2"/>
      <c r="W57" s="66"/>
      <c r="Y57" s="95"/>
      <c r="Z57" s="4"/>
      <c r="AB57" s="52"/>
      <c r="AC57" s="52"/>
      <c r="AE57" s="2"/>
      <c r="AF57" s="2"/>
      <c r="AI57" s="13"/>
      <c r="AL57" s="53"/>
      <c r="AM57" s="45"/>
      <c r="AN57" s="45"/>
      <c r="AO57" s="53"/>
      <c r="AQ57" s="53"/>
      <c r="AT57" s="110"/>
      <c r="AU57" s="87"/>
      <c r="AV57" s="88"/>
      <c r="AW57" s="57"/>
      <c r="AX57" s="1"/>
    </row>
    <row r="58" spans="1:52">
      <c r="A58" s="40"/>
      <c r="B58" s="62"/>
      <c r="D58" s="2"/>
      <c r="E58" s="51"/>
      <c r="F58" s="52"/>
      <c r="G58" s="52"/>
      <c r="J58" s="2"/>
      <c r="K58" s="53"/>
      <c r="M58" s="53"/>
      <c r="N58" s="53"/>
      <c r="P58" s="53"/>
      <c r="R58" s="2"/>
      <c r="W58" s="66"/>
      <c r="Y58" s="95"/>
      <c r="Z58" s="4"/>
      <c r="AB58" s="52"/>
      <c r="AC58" s="52"/>
      <c r="AE58" s="2"/>
      <c r="AF58" s="2"/>
      <c r="AI58" s="13"/>
      <c r="AL58" s="53"/>
      <c r="AM58" s="45"/>
      <c r="AN58" s="45"/>
      <c r="AO58" s="53"/>
      <c r="AQ58" s="53"/>
      <c r="AT58" s="110"/>
      <c r="AX58" s="1"/>
    </row>
    <row r="59" spans="1:52">
      <c r="A59" s="40"/>
      <c r="B59" s="62"/>
      <c r="C59" s="62"/>
      <c r="D59" s="2"/>
      <c r="E59" s="51"/>
      <c r="F59" s="52"/>
      <c r="G59" s="52"/>
      <c r="J59" s="2"/>
      <c r="K59" s="53"/>
      <c r="M59" s="53"/>
      <c r="N59" s="53"/>
      <c r="P59" s="53"/>
      <c r="R59" s="2"/>
      <c r="S59" s="2"/>
      <c r="T59" s="2"/>
      <c r="U59" s="2"/>
      <c r="W59" s="66"/>
      <c r="Z59" s="4"/>
      <c r="AB59" s="92"/>
      <c r="AC59" s="52"/>
      <c r="AE59" s="2"/>
      <c r="AF59" s="2"/>
      <c r="AI59" s="13"/>
      <c r="AL59" s="53"/>
      <c r="AM59" s="45"/>
      <c r="AN59" s="45"/>
      <c r="AO59" s="53"/>
      <c r="AP59" s="63"/>
      <c r="AQ59" s="53"/>
      <c r="AR59" s="47"/>
      <c r="AS59" s="45"/>
      <c r="AU59" s="64"/>
      <c r="AV59" s="94"/>
      <c r="AX59" s="1"/>
    </row>
    <row r="60" spans="1:52">
      <c r="A60" s="40"/>
      <c r="B60" s="62"/>
      <c r="C60" s="62"/>
      <c r="D60" s="2"/>
      <c r="E60" s="51"/>
      <c r="F60" s="52"/>
      <c r="G60" s="52"/>
      <c r="J60" s="2"/>
      <c r="K60" s="53"/>
      <c r="M60" s="53"/>
      <c r="N60" s="53"/>
      <c r="P60" s="53"/>
      <c r="R60" s="2"/>
      <c r="S60" s="2"/>
      <c r="T60" s="2"/>
      <c r="U60" s="2"/>
      <c r="W60" s="66"/>
      <c r="Z60" s="4"/>
      <c r="AB60" s="92"/>
      <c r="AC60" s="52"/>
      <c r="AE60" s="2"/>
      <c r="AF60" s="2"/>
      <c r="AI60" s="13"/>
      <c r="AL60" s="53"/>
      <c r="AM60" s="45"/>
      <c r="AN60" s="45"/>
      <c r="AO60" s="53"/>
      <c r="AP60" s="63"/>
      <c r="AQ60" s="53"/>
      <c r="AR60" s="47"/>
      <c r="AS60" s="45"/>
      <c r="AU60" s="64"/>
      <c r="AV60" s="94"/>
      <c r="AX60" s="1"/>
    </row>
    <row r="61" spans="1:52">
      <c r="A61" s="40"/>
      <c r="B61" s="62"/>
      <c r="C61" s="62"/>
      <c r="D61" s="2"/>
      <c r="E61" s="51"/>
      <c r="F61" s="52"/>
      <c r="G61" s="52"/>
      <c r="J61" s="2"/>
      <c r="K61" s="53"/>
      <c r="M61" s="53"/>
      <c r="N61" s="53"/>
      <c r="P61" s="53"/>
      <c r="R61" s="2"/>
      <c r="S61" s="2"/>
      <c r="T61" s="2"/>
      <c r="U61" s="2"/>
      <c r="W61" s="66"/>
      <c r="Z61" s="4"/>
      <c r="AB61" s="92"/>
      <c r="AC61" s="52"/>
      <c r="AE61" s="2"/>
      <c r="AF61" s="2"/>
      <c r="AI61" s="13"/>
      <c r="AL61" s="53"/>
      <c r="AM61" s="45"/>
      <c r="AN61" s="45"/>
      <c r="AO61" s="53"/>
      <c r="AP61" s="47"/>
      <c r="AQ61" s="53"/>
      <c r="AR61" s="47"/>
      <c r="AS61" s="45"/>
      <c r="AU61" s="109"/>
      <c r="AV61" s="94"/>
      <c r="AX61" s="1"/>
    </row>
    <row r="62" spans="1:52">
      <c r="A62" s="40"/>
      <c r="B62" s="62"/>
      <c r="D62" s="2"/>
      <c r="E62" s="51"/>
      <c r="F62" s="52"/>
      <c r="G62" s="52"/>
      <c r="J62" s="2"/>
      <c r="K62" s="53"/>
      <c r="M62" s="53"/>
      <c r="N62" s="53"/>
      <c r="P62" s="53"/>
      <c r="R62" s="2"/>
      <c r="W62" s="66"/>
      <c r="Z62" s="4"/>
      <c r="AB62" s="92"/>
      <c r="AC62" s="52"/>
      <c r="AF62" s="2"/>
      <c r="AI62" s="13"/>
      <c r="AL62" s="53"/>
      <c r="AM62" s="45"/>
      <c r="AN62" s="45"/>
      <c r="AO62" s="53"/>
      <c r="AP62" s="63"/>
      <c r="AQ62" s="53"/>
      <c r="AR62" s="59"/>
      <c r="AU62" s="87"/>
      <c r="AV62" s="88"/>
      <c r="AW62" s="57"/>
      <c r="AX62" s="1"/>
    </row>
    <row r="63" spans="1:52">
      <c r="A63" s="40"/>
      <c r="B63" s="62"/>
      <c r="D63" s="2"/>
      <c r="E63" s="51"/>
      <c r="F63" s="52"/>
      <c r="G63" s="52"/>
      <c r="J63" s="2"/>
      <c r="K63" s="53"/>
      <c r="M63" s="53"/>
      <c r="N63" s="53"/>
      <c r="P63" s="53"/>
      <c r="R63" s="2"/>
      <c r="W63" s="66"/>
      <c r="Z63" s="4"/>
      <c r="AB63" s="92"/>
      <c r="AC63" s="52"/>
      <c r="AF63" s="2"/>
      <c r="AI63" s="13"/>
      <c r="AL63" s="53"/>
      <c r="AM63" s="45"/>
      <c r="AN63" s="45"/>
      <c r="AO63" s="53"/>
      <c r="AP63" s="63"/>
      <c r="AQ63" s="53"/>
      <c r="AR63" s="59"/>
      <c r="AU63" s="87"/>
      <c r="AV63" s="88"/>
      <c r="AW63" s="57"/>
      <c r="AX63" s="1"/>
    </row>
    <row r="64" spans="1:52">
      <c r="A64" s="40"/>
      <c r="B64" s="62"/>
      <c r="D64" s="2"/>
      <c r="E64" s="51"/>
      <c r="F64" s="52"/>
      <c r="G64" s="52"/>
      <c r="J64" s="2"/>
      <c r="K64" s="53"/>
      <c r="M64" s="53"/>
      <c r="N64" s="53"/>
      <c r="P64" s="53"/>
      <c r="R64" s="2"/>
      <c r="W64" s="66"/>
      <c r="Z64" s="4"/>
      <c r="AB64" s="52"/>
      <c r="AC64" s="52"/>
      <c r="AF64" s="2"/>
      <c r="AI64" s="13"/>
      <c r="AL64" s="53"/>
      <c r="AM64" s="45"/>
      <c r="AN64" s="45"/>
      <c r="AO64" s="53"/>
      <c r="AQ64" s="53"/>
      <c r="AU64" s="87"/>
      <c r="AV64" s="88"/>
      <c r="AW64" s="57"/>
      <c r="AX64" s="1"/>
    </row>
    <row r="65" spans="1:50">
      <c r="A65" s="40"/>
      <c r="B65" s="62"/>
      <c r="D65" s="2"/>
      <c r="E65" s="51"/>
      <c r="F65" s="52"/>
      <c r="G65" s="52"/>
      <c r="J65" s="2"/>
      <c r="K65" s="53"/>
      <c r="M65" s="53"/>
      <c r="N65" s="53"/>
      <c r="P65" s="53"/>
      <c r="R65" s="2"/>
      <c r="W65" s="66"/>
      <c r="Y65" s="95"/>
      <c r="Z65" s="4"/>
      <c r="AB65" s="92"/>
      <c r="AC65" s="92"/>
      <c r="AD65" s="92"/>
      <c r="AE65" s="2"/>
      <c r="AF65" s="2"/>
      <c r="AI65" s="13"/>
      <c r="AL65" s="53"/>
      <c r="AM65" s="45"/>
      <c r="AN65" s="45"/>
      <c r="AO65" s="53"/>
      <c r="AP65" s="47"/>
      <c r="AQ65" s="53"/>
      <c r="AT65" s="2"/>
      <c r="AX65" s="1"/>
    </row>
    <row r="66" spans="1:50">
      <c r="A66" s="40"/>
      <c r="B66" s="62"/>
      <c r="D66" s="2"/>
      <c r="E66" s="51"/>
      <c r="F66" s="52"/>
      <c r="G66" s="52"/>
      <c r="J66" s="2"/>
      <c r="K66" s="53"/>
      <c r="M66" s="53"/>
      <c r="N66" s="53"/>
      <c r="P66" s="53"/>
      <c r="R66" s="2"/>
      <c r="W66" s="66"/>
      <c r="Y66" s="95"/>
      <c r="Z66" s="4"/>
      <c r="AB66" s="92"/>
      <c r="AC66" s="92"/>
      <c r="AD66" s="92"/>
      <c r="AE66" s="2"/>
      <c r="AF66" s="2"/>
      <c r="AI66" s="13"/>
      <c r="AL66" s="53"/>
      <c r="AM66" s="45"/>
      <c r="AN66" s="45"/>
      <c r="AO66" s="53"/>
      <c r="AQ66" s="53"/>
      <c r="AT66" s="2"/>
      <c r="AX66" s="57"/>
    </row>
    <row r="67" spans="1:50">
      <c r="A67" s="81"/>
      <c r="B67" s="62"/>
      <c r="D67" s="2"/>
      <c r="E67" s="51"/>
      <c r="F67" s="52"/>
      <c r="G67" s="52"/>
      <c r="J67" s="2"/>
      <c r="K67" s="53"/>
      <c r="M67" s="53"/>
      <c r="N67" s="53"/>
      <c r="P67" s="53"/>
      <c r="R67" s="2"/>
      <c r="W67" s="66"/>
      <c r="Y67" s="95"/>
      <c r="Z67" s="4"/>
      <c r="AB67" s="92"/>
      <c r="AC67" s="92"/>
      <c r="AD67" s="92"/>
      <c r="AE67" s="2"/>
      <c r="AF67" s="2"/>
      <c r="AI67" s="13"/>
      <c r="AL67" s="53"/>
      <c r="AM67" s="45"/>
      <c r="AN67" s="45"/>
      <c r="AO67" s="53"/>
      <c r="AQ67" s="53"/>
      <c r="AT67" s="2"/>
      <c r="AX67" s="1"/>
    </row>
    <row r="68" spans="1:50">
      <c r="A68" s="81"/>
      <c r="B68" s="62"/>
      <c r="D68" s="2"/>
      <c r="E68" s="51"/>
      <c r="F68" s="52"/>
      <c r="G68" s="52"/>
      <c r="J68" s="2"/>
      <c r="K68" s="53"/>
      <c r="M68" s="53"/>
      <c r="N68" s="53"/>
      <c r="P68" s="53"/>
      <c r="R68" s="2"/>
      <c r="W68" s="66"/>
      <c r="Y68" s="95"/>
      <c r="Z68" s="4"/>
      <c r="AB68" s="92"/>
      <c r="AC68" s="92"/>
      <c r="AD68" s="92"/>
      <c r="AE68" s="2"/>
      <c r="AF68" s="2"/>
      <c r="AI68" s="13"/>
      <c r="AL68" s="53"/>
      <c r="AM68" s="45"/>
      <c r="AN68" s="45"/>
      <c r="AO68" s="53"/>
      <c r="AP68" s="47"/>
      <c r="AQ68" s="53"/>
      <c r="AT68" s="2"/>
      <c r="AU68" s="96"/>
      <c r="AX68" s="1"/>
    </row>
    <row r="69" spans="1:50">
      <c r="A69" s="81"/>
      <c r="B69" s="62"/>
      <c r="D69" s="2"/>
      <c r="E69" s="51"/>
      <c r="F69" s="52"/>
      <c r="G69" s="52"/>
      <c r="J69" s="2"/>
      <c r="K69" s="53"/>
      <c r="M69" s="53"/>
      <c r="N69" s="53"/>
      <c r="P69" s="53"/>
      <c r="R69" s="2"/>
      <c r="W69" s="66"/>
      <c r="Y69" s="95"/>
      <c r="Z69" s="4"/>
      <c r="AB69" s="92"/>
      <c r="AC69" s="92"/>
      <c r="AD69" s="92"/>
      <c r="AE69" s="2"/>
      <c r="AF69" s="2"/>
      <c r="AI69" s="13"/>
      <c r="AL69" s="53"/>
      <c r="AM69" s="45"/>
      <c r="AN69" s="45"/>
      <c r="AO69" s="53"/>
      <c r="AQ69" s="53"/>
      <c r="AT69" s="2"/>
      <c r="AX69" s="1"/>
    </row>
    <row r="70" spans="1:50">
      <c r="A70" s="81"/>
      <c r="B70" s="62"/>
      <c r="D70" s="2"/>
      <c r="E70" s="51"/>
      <c r="F70" s="52"/>
      <c r="G70" s="52"/>
      <c r="J70" s="2"/>
      <c r="K70" s="53"/>
      <c r="M70" s="53"/>
      <c r="N70" s="53"/>
      <c r="P70" s="53"/>
      <c r="R70" s="2"/>
      <c r="W70" s="66"/>
      <c r="Y70" s="95"/>
      <c r="Z70" s="4"/>
      <c r="AB70" s="92"/>
      <c r="AC70" s="92"/>
      <c r="AD70" s="92"/>
      <c r="AE70" s="2"/>
      <c r="AF70" s="2"/>
      <c r="AI70" s="13"/>
      <c r="AL70" s="53"/>
      <c r="AM70" s="45"/>
      <c r="AN70" s="45"/>
      <c r="AO70" s="53"/>
      <c r="AQ70" s="53"/>
      <c r="AT70" s="2"/>
      <c r="AX70" s="1"/>
    </row>
    <row r="71" spans="1:50">
      <c r="A71" s="81"/>
      <c r="B71" s="62"/>
      <c r="D71" s="2"/>
      <c r="E71" s="51"/>
      <c r="F71" s="52"/>
      <c r="G71" s="52"/>
      <c r="J71" s="2"/>
      <c r="K71" s="53"/>
      <c r="M71" s="53"/>
      <c r="N71" s="53"/>
      <c r="P71" s="53"/>
      <c r="R71" s="2"/>
      <c r="W71" s="66"/>
      <c r="Z71" s="4"/>
      <c r="AC71" s="52"/>
      <c r="AE71" s="2"/>
      <c r="AF71" s="2"/>
      <c r="AI71" s="13"/>
      <c r="AL71" s="53"/>
      <c r="AM71" s="45"/>
      <c r="AN71" s="45"/>
      <c r="AO71" s="53"/>
      <c r="AQ71" s="53"/>
      <c r="AT71" s="110"/>
      <c r="AU71" s="111"/>
      <c r="AV71" s="94"/>
      <c r="AW71" s="57"/>
      <c r="AX71" s="1"/>
    </row>
    <row r="72" spans="1:50">
      <c r="A72" s="81"/>
      <c r="B72" s="62"/>
      <c r="D72" s="2"/>
      <c r="E72" s="51"/>
      <c r="F72" s="52"/>
      <c r="G72" s="52"/>
      <c r="J72" s="2"/>
      <c r="K72" s="53"/>
      <c r="M72" s="53"/>
      <c r="N72" s="53"/>
      <c r="P72" s="53"/>
      <c r="R72" s="2"/>
      <c r="W72" s="66"/>
      <c r="Z72" s="4"/>
      <c r="AC72" s="52"/>
      <c r="AE72" s="2"/>
      <c r="AF72" s="2"/>
      <c r="AI72" s="13"/>
      <c r="AL72" s="53"/>
      <c r="AM72" s="45"/>
      <c r="AN72" s="45"/>
      <c r="AO72" s="53"/>
      <c r="AQ72" s="53"/>
      <c r="AT72" s="110"/>
      <c r="AU72" s="111"/>
      <c r="AV72" s="94"/>
      <c r="AW72" s="57"/>
      <c r="AX72" s="1"/>
    </row>
    <row r="73" spans="1:50">
      <c r="A73" s="81"/>
      <c r="B73" s="62"/>
      <c r="D73" s="2"/>
      <c r="E73" s="51"/>
      <c r="F73" s="52"/>
      <c r="G73" s="52"/>
      <c r="J73" s="2"/>
      <c r="K73" s="53"/>
      <c r="M73" s="53"/>
      <c r="N73" s="53"/>
      <c r="P73" s="53"/>
      <c r="R73" s="2"/>
      <c r="W73" s="66"/>
      <c r="Z73" s="4"/>
      <c r="AC73" s="52"/>
      <c r="AE73" s="2"/>
      <c r="AF73" s="2"/>
      <c r="AI73" s="13"/>
      <c r="AL73" s="53"/>
      <c r="AM73" s="45"/>
      <c r="AN73" s="45"/>
      <c r="AO73" s="53"/>
      <c r="AQ73" s="53"/>
      <c r="AT73" s="110"/>
      <c r="AU73" s="111"/>
      <c r="AV73" s="94"/>
      <c r="AW73" s="57"/>
      <c r="AX73" s="1"/>
    </row>
    <row r="74" spans="1:50">
      <c r="A74" s="81"/>
      <c r="D74" s="2"/>
      <c r="E74" s="51"/>
      <c r="F74" s="52"/>
      <c r="G74" s="52"/>
      <c r="J74" s="2"/>
      <c r="K74" s="53"/>
      <c r="M74" s="53"/>
      <c r="N74" s="53"/>
      <c r="P74" s="53"/>
      <c r="R74" s="2"/>
      <c r="Z74" s="4"/>
      <c r="AC74" s="52"/>
      <c r="AF74" s="2"/>
      <c r="AI74" s="13"/>
      <c r="AK74" s="132"/>
      <c r="AL74" s="53"/>
      <c r="AM74" s="45"/>
      <c r="AN74" s="45"/>
      <c r="AO74" s="53"/>
      <c r="AP74" s="47"/>
      <c r="AQ74" s="53"/>
      <c r="AR74" s="3"/>
      <c r="AT74" s="110"/>
      <c r="AW74" s="57"/>
      <c r="AX74" s="1"/>
    </row>
    <row r="75" spans="1:50">
      <c r="A75" s="81"/>
      <c r="D75" s="2"/>
      <c r="E75" s="51"/>
      <c r="F75" s="52"/>
      <c r="G75" s="52"/>
      <c r="J75" s="2"/>
      <c r="K75" s="53"/>
      <c r="M75" s="53"/>
      <c r="N75" s="53"/>
      <c r="P75" s="53"/>
      <c r="R75" s="2"/>
      <c r="Z75" s="4"/>
      <c r="AC75" s="52"/>
      <c r="AF75" s="2"/>
      <c r="AI75" s="155"/>
      <c r="AK75" s="132"/>
      <c r="AL75" s="53"/>
      <c r="AM75" s="45"/>
      <c r="AN75" s="45"/>
      <c r="AO75" s="53"/>
      <c r="AP75" s="47"/>
      <c r="AQ75" s="53"/>
      <c r="AR75" s="3"/>
      <c r="AX75" s="1"/>
    </row>
    <row r="76" spans="1:50">
      <c r="A76" s="81"/>
      <c r="D76" s="2"/>
      <c r="E76" s="51"/>
      <c r="F76" s="52"/>
      <c r="G76" s="52"/>
      <c r="J76" s="2"/>
      <c r="K76" s="53"/>
      <c r="M76" s="53"/>
      <c r="N76" s="53"/>
      <c r="P76" s="53"/>
      <c r="R76" s="2"/>
      <c r="Z76" s="4"/>
      <c r="AB76" s="52"/>
      <c r="AC76" s="52"/>
      <c r="AF76" s="2"/>
      <c r="AI76" s="13"/>
      <c r="AL76" s="53"/>
      <c r="AM76" s="45"/>
      <c r="AN76" s="45"/>
      <c r="AO76" s="53"/>
      <c r="AP76" s="47"/>
      <c r="AQ76" s="53"/>
      <c r="AT76" s="110"/>
      <c r="AU76" s="87"/>
      <c r="AV76" s="88"/>
      <c r="AW76" s="57"/>
      <c r="AX76" s="1"/>
    </row>
    <row r="77" spans="1:50">
      <c r="A77" s="81"/>
      <c r="B77" s="62"/>
      <c r="D77" s="2"/>
      <c r="E77" s="51"/>
      <c r="F77" s="52"/>
      <c r="G77" s="52"/>
      <c r="J77" s="2"/>
      <c r="K77" s="53"/>
      <c r="M77" s="53"/>
      <c r="N77" s="53"/>
      <c r="P77" s="53"/>
      <c r="R77" s="2"/>
      <c r="W77" s="66"/>
      <c r="Z77" s="4"/>
      <c r="AB77" s="92"/>
      <c r="AC77" s="52"/>
      <c r="AF77" s="2"/>
      <c r="AI77" s="13"/>
      <c r="AL77" s="53"/>
      <c r="AM77" s="45"/>
      <c r="AN77" s="45"/>
      <c r="AO77" s="53"/>
      <c r="AQ77" s="53"/>
      <c r="AR77" s="47"/>
      <c r="AX77" s="1"/>
    </row>
    <row r="78" spans="1:50">
      <c r="A78" s="81"/>
      <c r="B78" s="62"/>
      <c r="D78" s="2"/>
      <c r="E78" s="51"/>
      <c r="F78" s="52"/>
      <c r="G78" s="52"/>
      <c r="J78" s="2"/>
      <c r="K78" s="53"/>
      <c r="M78" s="53"/>
      <c r="N78" s="53"/>
      <c r="P78" s="53"/>
      <c r="R78" s="2"/>
      <c r="W78" s="66"/>
      <c r="Z78" s="4"/>
      <c r="AB78" s="52"/>
      <c r="AC78" s="52"/>
      <c r="AF78" s="2"/>
      <c r="AI78" s="13"/>
      <c r="AL78" s="53"/>
      <c r="AM78" s="45"/>
      <c r="AN78" s="45"/>
      <c r="AO78" s="53"/>
      <c r="AQ78" s="53"/>
      <c r="AU78" s="55"/>
      <c r="AV78" s="56"/>
      <c r="AW78" s="58"/>
      <c r="AX78" s="1"/>
    </row>
    <row r="79" spans="1:50">
      <c r="A79" s="81"/>
      <c r="D79" s="2"/>
      <c r="E79" s="131"/>
      <c r="F79" s="52"/>
      <c r="G79" s="52"/>
      <c r="J79" s="2"/>
      <c r="K79" s="53"/>
      <c r="M79" s="53"/>
      <c r="R79" s="52"/>
      <c r="V79" s="119"/>
      <c r="Z79" s="4"/>
      <c r="AF79" s="42"/>
      <c r="AI79" s="13"/>
      <c r="AK79" s="43"/>
      <c r="AL79" s="53"/>
      <c r="AM79" s="45"/>
      <c r="AN79" s="45"/>
      <c r="AO79" s="46"/>
      <c r="AQ79" s="48"/>
      <c r="AT79" s="80"/>
      <c r="AX79" s="1"/>
    </row>
    <row r="80" spans="1:50">
      <c r="A80" s="81"/>
      <c r="D80" s="2"/>
      <c r="E80" s="131"/>
      <c r="F80" s="52"/>
      <c r="G80" s="52"/>
      <c r="J80" s="2"/>
      <c r="K80" s="53"/>
      <c r="M80" s="53"/>
      <c r="R80" s="52"/>
      <c r="V80" s="119"/>
      <c r="Z80" s="4"/>
      <c r="AF80" s="119"/>
      <c r="AI80" s="13"/>
      <c r="AK80" s="43"/>
      <c r="AL80" s="53"/>
      <c r="AM80" s="45"/>
      <c r="AN80" s="45"/>
      <c r="AO80" s="46"/>
      <c r="AQ80" s="48"/>
      <c r="AT80" s="80"/>
      <c r="AX80" s="1"/>
    </row>
    <row r="81" spans="1:50">
      <c r="A81" s="81"/>
      <c r="D81" s="2"/>
      <c r="E81" s="131"/>
      <c r="F81" s="52"/>
      <c r="G81" s="52"/>
      <c r="J81" s="2"/>
      <c r="K81" s="53"/>
      <c r="M81" s="53"/>
      <c r="R81" s="52"/>
      <c r="V81" s="119"/>
      <c r="Z81" s="4"/>
      <c r="AF81" s="119"/>
      <c r="AI81" s="13"/>
      <c r="AK81" s="43"/>
      <c r="AL81" s="53"/>
      <c r="AM81" s="45"/>
      <c r="AN81" s="45"/>
      <c r="AO81" s="46"/>
      <c r="AQ81" s="48"/>
      <c r="AT81" s="80"/>
      <c r="AX81" s="1"/>
    </row>
    <row r="82" spans="1:50">
      <c r="A82" s="81"/>
      <c r="D82" s="2"/>
      <c r="E82" s="131"/>
      <c r="F82" s="52"/>
      <c r="G82" s="52"/>
      <c r="J82" s="2"/>
      <c r="K82" s="53"/>
      <c r="M82" s="53"/>
      <c r="R82" s="52"/>
      <c r="V82" s="119"/>
      <c r="Z82" s="4"/>
      <c r="AF82" s="119"/>
      <c r="AI82" s="13"/>
      <c r="AK82" s="43"/>
      <c r="AL82" s="53"/>
      <c r="AM82" s="45"/>
      <c r="AN82" s="45"/>
      <c r="AO82" s="46"/>
      <c r="AQ82" s="48"/>
      <c r="AT82" s="80"/>
      <c r="AX82" s="1"/>
    </row>
    <row r="83" spans="1:50">
      <c r="A83" s="81"/>
      <c r="D83" s="2"/>
      <c r="E83" s="131"/>
      <c r="F83" s="52"/>
      <c r="G83" s="52"/>
      <c r="J83" s="2"/>
      <c r="K83" s="53"/>
      <c r="M83" s="53"/>
      <c r="R83" s="52"/>
      <c r="V83" s="119"/>
      <c r="AF83" s="2"/>
      <c r="AI83" s="13"/>
      <c r="AK83" s="43"/>
      <c r="AL83" s="53"/>
      <c r="AM83" s="45"/>
      <c r="AN83" s="45"/>
      <c r="AO83" s="130"/>
      <c r="AQ83" s="48"/>
      <c r="AT83" s="110"/>
      <c r="AV83" s="88"/>
      <c r="AW83" s="57"/>
      <c r="AX83" s="1"/>
    </row>
    <row r="84" spans="1:50">
      <c r="A84" s="81"/>
      <c r="B84" s="62"/>
      <c r="D84" s="2"/>
      <c r="E84" s="51"/>
      <c r="F84" s="52"/>
      <c r="G84" s="52"/>
      <c r="J84" s="2"/>
      <c r="K84" s="53"/>
      <c r="M84" s="53"/>
      <c r="N84" s="53"/>
      <c r="P84" s="53"/>
      <c r="R84" s="2"/>
      <c r="W84" s="66"/>
      <c r="Y84" s="95"/>
      <c r="Z84" s="4"/>
      <c r="AB84" s="92"/>
      <c r="AC84" s="92"/>
      <c r="AD84" s="92"/>
      <c r="AF84" s="2"/>
      <c r="AI84" s="13"/>
      <c r="AL84" s="53"/>
      <c r="AM84" s="45"/>
      <c r="AN84" s="45"/>
      <c r="AO84" s="53"/>
      <c r="AP84" s="47"/>
      <c r="AQ84" s="53"/>
      <c r="AT84" s="2"/>
      <c r="AX84" s="1"/>
    </row>
    <row r="85" spans="1:50">
      <c r="A85" s="81"/>
      <c r="B85" s="62"/>
      <c r="D85" s="2"/>
      <c r="E85" s="51"/>
      <c r="F85" s="52"/>
      <c r="G85" s="52"/>
      <c r="J85" s="2"/>
      <c r="K85" s="53"/>
      <c r="M85" s="53"/>
      <c r="N85" s="53"/>
      <c r="P85" s="53"/>
      <c r="R85" s="2"/>
      <c r="W85" s="66"/>
      <c r="Y85" s="95"/>
      <c r="Z85" s="4"/>
      <c r="AB85" s="92"/>
      <c r="AC85" s="92"/>
      <c r="AD85" s="92"/>
      <c r="AF85" s="2"/>
      <c r="AI85" s="13"/>
      <c r="AL85" s="53"/>
      <c r="AM85" s="45"/>
      <c r="AN85" s="45"/>
      <c r="AO85" s="53"/>
      <c r="AQ85" s="53"/>
      <c r="AT85" s="2"/>
      <c r="AX85" s="1"/>
    </row>
    <row r="86" spans="1:50">
      <c r="A86" s="81"/>
      <c r="B86" s="62"/>
      <c r="D86" s="2"/>
      <c r="E86" s="51"/>
      <c r="F86" s="52"/>
      <c r="G86" s="52"/>
      <c r="J86" s="2"/>
      <c r="K86" s="53"/>
      <c r="M86" s="53"/>
      <c r="N86" s="53"/>
      <c r="P86" s="53"/>
      <c r="R86" s="2"/>
      <c r="W86" s="66"/>
      <c r="Y86" s="95"/>
      <c r="Z86" s="4"/>
      <c r="AB86" s="92"/>
      <c r="AC86" s="92"/>
      <c r="AD86" s="92"/>
      <c r="AF86" s="2"/>
      <c r="AI86" s="13"/>
      <c r="AL86" s="53"/>
      <c r="AM86" s="45"/>
      <c r="AN86" s="45"/>
      <c r="AO86" s="53"/>
      <c r="AQ86" s="53"/>
      <c r="AT86" s="2"/>
      <c r="AX86" s="1"/>
    </row>
    <row r="87" spans="1:50">
      <c r="A87" s="81"/>
      <c r="B87" s="62"/>
      <c r="D87" s="2"/>
      <c r="E87" s="51"/>
      <c r="F87" s="52"/>
      <c r="G87" s="52"/>
      <c r="J87" s="2"/>
      <c r="K87" s="53"/>
      <c r="M87" s="53"/>
      <c r="N87" s="53"/>
      <c r="P87" s="53"/>
      <c r="R87" s="2"/>
      <c r="W87" s="66"/>
      <c r="Y87" s="95"/>
      <c r="Z87" s="4"/>
      <c r="AB87" s="92"/>
      <c r="AC87" s="92"/>
      <c r="AD87" s="92"/>
      <c r="AF87" s="2"/>
      <c r="AI87" s="13"/>
      <c r="AL87" s="53"/>
      <c r="AM87" s="45"/>
      <c r="AN87" s="45"/>
      <c r="AO87" s="53"/>
      <c r="AP87" s="47"/>
      <c r="AQ87" s="53"/>
      <c r="AT87" s="2"/>
      <c r="AX87" s="1"/>
    </row>
    <row r="88" spans="1:50">
      <c r="A88" s="81"/>
      <c r="B88" s="62"/>
      <c r="D88" s="2"/>
      <c r="E88" s="51"/>
      <c r="F88" s="52"/>
      <c r="G88" s="52"/>
      <c r="J88" s="2"/>
      <c r="K88" s="53"/>
      <c r="M88" s="53"/>
      <c r="N88" s="53"/>
      <c r="P88" s="53"/>
      <c r="R88" s="2"/>
      <c r="W88" s="66"/>
      <c r="Y88" s="95"/>
      <c r="Z88" s="4"/>
      <c r="AB88" s="92"/>
      <c r="AC88" s="92"/>
      <c r="AD88" s="92"/>
      <c r="AF88" s="2"/>
      <c r="AI88" s="13"/>
      <c r="AL88" s="53"/>
      <c r="AM88" s="45"/>
      <c r="AN88" s="45"/>
      <c r="AO88" s="53"/>
      <c r="AQ88" s="53"/>
      <c r="AT88" s="2"/>
      <c r="AX88" s="1"/>
    </row>
    <row r="89" spans="1:50">
      <c r="A89" s="81"/>
      <c r="B89" s="62"/>
      <c r="D89" s="2"/>
      <c r="E89" s="51"/>
      <c r="F89" s="52"/>
      <c r="G89" s="52"/>
      <c r="J89" s="2"/>
      <c r="K89" s="53"/>
      <c r="M89" s="53"/>
      <c r="N89" s="53"/>
      <c r="P89" s="53"/>
      <c r="R89" s="2"/>
      <c r="W89" s="66"/>
      <c r="Y89" s="95"/>
      <c r="Z89" s="4"/>
      <c r="AB89" s="92"/>
      <c r="AC89" s="92"/>
      <c r="AD89" s="92"/>
      <c r="AF89" s="2"/>
      <c r="AI89" s="13"/>
      <c r="AL89" s="53"/>
      <c r="AM89" s="45"/>
      <c r="AN89" s="45"/>
      <c r="AO89" s="53"/>
      <c r="AQ89" s="53"/>
      <c r="AT89" s="2"/>
      <c r="AX89" s="1"/>
    </row>
    <row r="90" spans="1:50">
      <c r="A90" s="81"/>
      <c r="D90" s="2"/>
      <c r="E90" s="118"/>
      <c r="F90" s="52"/>
      <c r="H90" s="61"/>
      <c r="J90" s="2"/>
      <c r="K90" s="53"/>
      <c r="R90" s="52"/>
      <c r="V90" s="119"/>
      <c r="Z90" s="4"/>
      <c r="AF90" s="2"/>
      <c r="AI90" s="13"/>
      <c r="AK90" s="43"/>
      <c r="AL90" s="53"/>
      <c r="AM90" s="45"/>
      <c r="AN90" s="45"/>
      <c r="AO90" s="130"/>
      <c r="AQ90" s="48"/>
      <c r="AT90" s="110"/>
      <c r="AU90" s="87"/>
      <c r="AX90" s="1"/>
    </row>
    <row r="91" spans="1:50">
      <c r="A91" s="40"/>
      <c r="D91" s="2"/>
      <c r="E91" s="131"/>
      <c r="F91" s="52"/>
      <c r="G91" s="52"/>
      <c r="J91" s="2"/>
      <c r="K91" s="53"/>
      <c r="M91" s="53"/>
      <c r="R91" s="52"/>
      <c r="V91" s="42"/>
      <c r="Z91" s="4"/>
      <c r="AD91" s="84"/>
      <c r="AF91" s="119"/>
      <c r="AI91" s="13"/>
      <c r="AK91" s="43"/>
      <c r="AL91" s="53"/>
      <c r="AM91" s="45"/>
      <c r="AN91" s="45"/>
      <c r="AO91" s="46"/>
      <c r="AQ91" s="48"/>
      <c r="AU91" s="87"/>
      <c r="AV91" s="88"/>
      <c r="AX91" s="1"/>
    </row>
    <row r="92" spans="1:50">
      <c r="A92" s="40"/>
      <c r="D92" s="2"/>
      <c r="E92" s="131"/>
      <c r="F92" s="52"/>
      <c r="G92" s="52"/>
      <c r="J92" s="2"/>
      <c r="K92" s="53"/>
      <c r="M92" s="53"/>
      <c r="R92" s="52"/>
      <c r="V92" s="119"/>
      <c r="Z92" s="4"/>
      <c r="AD92" s="84"/>
      <c r="AF92" s="119"/>
      <c r="AI92" s="13"/>
      <c r="AK92" s="43"/>
      <c r="AL92" s="53"/>
      <c r="AM92" s="45"/>
      <c r="AN92" s="45"/>
      <c r="AO92" s="46"/>
      <c r="AQ92" s="48"/>
      <c r="AU92" s="87"/>
      <c r="AV92" s="88"/>
      <c r="AW92" s="57"/>
      <c r="AX92" s="57"/>
    </row>
    <row r="93" spans="1:50">
      <c r="A93" s="40"/>
      <c r="D93" s="2"/>
      <c r="E93" s="131"/>
      <c r="F93" s="52"/>
      <c r="G93" s="52"/>
      <c r="J93" s="2"/>
      <c r="K93" s="53"/>
      <c r="M93" s="53"/>
      <c r="R93" s="52"/>
      <c r="V93" s="119"/>
      <c r="Z93" s="4"/>
      <c r="AD93" s="84"/>
      <c r="AF93" s="119"/>
      <c r="AI93" s="13"/>
      <c r="AK93" s="43"/>
      <c r="AL93" s="53"/>
      <c r="AM93" s="45"/>
      <c r="AN93" s="45"/>
      <c r="AO93" s="46"/>
      <c r="AQ93" s="48"/>
      <c r="AU93" s="87"/>
      <c r="AV93" s="88"/>
      <c r="AX93" s="1"/>
    </row>
    <row r="94" spans="1:50">
      <c r="A94" s="40"/>
      <c r="D94" s="2"/>
      <c r="E94" s="131"/>
      <c r="F94" s="52"/>
      <c r="G94" s="52"/>
      <c r="J94" s="2"/>
      <c r="K94" s="53"/>
      <c r="R94" s="52"/>
      <c r="V94" s="42"/>
      <c r="Z94" s="4"/>
      <c r="AD94" s="84"/>
      <c r="AF94" s="119"/>
      <c r="AI94" s="13"/>
      <c r="AK94" s="43"/>
      <c r="AL94" s="53"/>
      <c r="AM94" s="45"/>
      <c r="AN94" s="45"/>
      <c r="AO94" s="130"/>
      <c r="AQ94" s="48"/>
      <c r="AU94" s="87"/>
      <c r="AV94" s="88"/>
      <c r="AW94" s="57"/>
      <c r="AX94" s="1"/>
    </row>
    <row r="95" spans="1:50">
      <c r="A95" s="40"/>
      <c r="D95" s="2"/>
      <c r="E95" s="131"/>
      <c r="F95" s="52"/>
      <c r="G95" s="52"/>
      <c r="J95" s="2"/>
      <c r="K95" s="53"/>
      <c r="M95" s="53"/>
      <c r="O95" s="52"/>
      <c r="P95" s="52"/>
      <c r="Q95" s="52"/>
      <c r="R95" s="52"/>
      <c r="S95" s="6"/>
      <c r="T95" s="6"/>
      <c r="U95" s="6"/>
      <c r="V95" s="127"/>
      <c r="Z95" s="4"/>
      <c r="AD95" s="84"/>
      <c r="AF95" s="119"/>
      <c r="AI95" s="13"/>
      <c r="AK95" s="43"/>
      <c r="AL95" s="53"/>
      <c r="AM95" s="45"/>
      <c r="AN95" s="45"/>
      <c r="AO95" s="46"/>
      <c r="AQ95" s="48"/>
      <c r="AU95" s="87"/>
      <c r="AV95" s="88"/>
      <c r="AW95" s="57"/>
      <c r="AX95" s="57"/>
    </row>
    <row r="96" spans="1:50">
      <c r="A96" s="40"/>
      <c r="D96" s="2"/>
      <c r="E96" s="131"/>
      <c r="F96" s="52"/>
      <c r="G96" s="52"/>
      <c r="J96" s="2"/>
      <c r="K96" s="53"/>
      <c r="M96" s="53"/>
      <c r="O96" s="52"/>
      <c r="P96" s="52"/>
      <c r="Q96" s="52"/>
      <c r="R96" s="52"/>
      <c r="S96" s="6"/>
      <c r="T96" s="6"/>
      <c r="U96" s="6"/>
      <c r="V96" s="127"/>
      <c r="Z96" s="4"/>
      <c r="AD96" s="84"/>
      <c r="AF96" s="119"/>
      <c r="AI96" s="13"/>
      <c r="AK96" s="43"/>
      <c r="AL96" s="53"/>
      <c r="AM96" s="45"/>
      <c r="AN96" s="45"/>
      <c r="AO96" s="46"/>
      <c r="AQ96" s="48"/>
      <c r="AV96" s="88"/>
      <c r="AX96" s="1"/>
    </row>
    <row r="97" spans="1:52">
      <c r="A97" s="40"/>
      <c r="D97" s="2"/>
      <c r="E97" s="131"/>
      <c r="F97" s="52"/>
      <c r="G97" s="52"/>
      <c r="J97" s="2"/>
      <c r="K97" s="53"/>
      <c r="M97" s="53"/>
      <c r="O97" s="52"/>
      <c r="P97" s="52"/>
      <c r="Q97" s="52"/>
      <c r="R97" s="52"/>
      <c r="S97" s="6"/>
      <c r="T97" s="6"/>
      <c r="U97" s="6"/>
      <c r="V97" s="127"/>
      <c r="Z97" s="4"/>
      <c r="AD97" s="84"/>
      <c r="AF97" s="119"/>
      <c r="AI97" s="13"/>
      <c r="AK97" s="43"/>
      <c r="AL97" s="53"/>
      <c r="AM97" s="45"/>
      <c r="AN97" s="45"/>
      <c r="AO97" s="46"/>
      <c r="AQ97" s="48"/>
      <c r="AU97" s="87"/>
      <c r="AV97" s="88"/>
      <c r="AX97" s="1"/>
    </row>
    <row r="98" spans="1:52">
      <c r="A98" s="40"/>
      <c r="D98" s="2"/>
      <c r="E98" s="131"/>
      <c r="F98" s="52"/>
      <c r="G98" s="52"/>
      <c r="J98" s="2"/>
      <c r="K98" s="53"/>
      <c r="O98" s="52"/>
      <c r="P98" s="52"/>
      <c r="Q98" s="52"/>
      <c r="R98" s="52"/>
      <c r="S98" s="6"/>
      <c r="T98" s="6"/>
      <c r="U98" s="6"/>
      <c r="V98" s="127"/>
      <c r="Z98" s="4"/>
      <c r="AD98" s="84"/>
      <c r="AF98" s="119"/>
      <c r="AI98" s="13"/>
      <c r="AK98" s="43"/>
      <c r="AL98" s="53"/>
      <c r="AM98" s="45"/>
      <c r="AN98" s="45"/>
      <c r="AO98" s="46"/>
      <c r="AQ98" s="48"/>
      <c r="AX98" s="1"/>
    </row>
    <row r="99" spans="1:52">
      <c r="A99" s="40"/>
      <c r="D99" s="2"/>
      <c r="E99" s="131"/>
      <c r="F99" s="52"/>
      <c r="G99" s="52"/>
      <c r="J99" s="2"/>
      <c r="K99" s="53"/>
      <c r="M99" s="53"/>
      <c r="O99" s="52"/>
      <c r="P99" s="52"/>
      <c r="Q99" s="52"/>
      <c r="R99" s="52"/>
      <c r="S99" s="6"/>
      <c r="T99" s="6"/>
      <c r="U99" s="6"/>
      <c r="V99" s="127"/>
      <c r="Z99" s="4"/>
      <c r="AD99" s="84"/>
      <c r="AF99" s="119"/>
      <c r="AI99" s="13"/>
      <c r="AK99" s="43"/>
      <c r="AL99" s="45"/>
      <c r="AM99" s="45"/>
      <c r="AN99" s="45"/>
      <c r="AO99" s="46"/>
      <c r="AQ99" s="48"/>
      <c r="AU99" s="87"/>
      <c r="AV99" s="88"/>
      <c r="AW99" s="57"/>
      <c r="AX99" s="57"/>
    </row>
    <row r="100" spans="1:52">
      <c r="A100" s="40"/>
      <c r="D100" s="2"/>
      <c r="E100" s="131"/>
      <c r="F100" s="52"/>
      <c r="G100" s="52"/>
      <c r="J100" s="2"/>
      <c r="K100" s="53"/>
      <c r="M100" s="53"/>
      <c r="O100" s="52"/>
      <c r="P100" s="52"/>
      <c r="Q100" s="52"/>
      <c r="R100" s="52"/>
      <c r="S100" s="6"/>
      <c r="T100" s="6"/>
      <c r="U100" s="6"/>
      <c r="V100" s="127"/>
      <c r="Z100" s="4"/>
      <c r="AD100" s="84"/>
      <c r="AF100" s="119"/>
      <c r="AI100" s="13"/>
      <c r="AK100" s="117"/>
      <c r="AL100" s="53"/>
      <c r="AM100" s="45"/>
      <c r="AN100" s="45"/>
      <c r="AO100" s="46"/>
      <c r="AQ100" s="48"/>
      <c r="AV100" s="88"/>
      <c r="AX100" s="1"/>
    </row>
    <row r="101" spans="1:52">
      <c r="A101" s="40"/>
      <c r="D101" s="2"/>
      <c r="E101" s="131"/>
      <c r="F101" s="52"/>
      <c r="G101" s="52"/>
      <c r="J101" s="2"/>
      <c r="K101" s="53"/>
      <c r="M101" s="53"/>
      <c r="O101" s="52"/>
      <c r="P101" s="52"/>
      <c r="Q101" s="52"/>
      <c r="R101" s="52"/>
      <c r="S101" s="6"/>
      <c r="T101" s="6"/>
      <c r="U101" s="6"/>
      <c r="V101" s="127"/>
      <c r="Z101" s="4"/>
      <c r="AD101" s="84"/>
      <c r="AF101" s="119"/>
      <c r="AI101" s="13"/>
      <c r="AK101" s="43"/>
      <c r="AL101" s="53"/>
      <c r="AM101" s="45"/>
      <c r="AN101" s="45"/>
      <c r="AO101" s="46"/>
      <c r="AQ101" s="48"/>
      <c r="AU101" s="87"/>
      <c r="AV101" s="88"/>
      <c r="AX101" s="1"/>
    </row>
    <row r="102" spans="1:52">
      <c r="A102" s="40"/>
      <c r="D102" s="2"/>
      <c r="E102" s="131"/>
      <c r="F102" s="52"/>
      <c r="G102" s="52"/>
      <c r="J102" s="2"/>
      <c r="K102" s="53"/>
      <c r="O102" s="52"/>
      <c r="P102" s="52"/>
      <c r="Q102" s="52"/>
      <c r="R102" s="52"/>
      <c r="S102" s="6"/>
      <c r="T102" s="6"/>
      <c r="U102" s="6"/>
      <c r="V102" s="127"/>
      <c r="Z102" s="4"/>
      <c r="AD102" s="84"/>
      <c r="AF102" s="119"/>
      <c r="AI102" s="13"/>
      <c r="AK102" s="43"/>
      <c r="AL102" s="53"/>
      <c r="AM102" s="45"/>
      <c r="AN102" s="45"/>
      <c r="AO102" s="46"/>
      <c r="AQ102" s="48"/>
      <c r="AX102" s="1"/>
    </row>
    <row r="103" spans="1:52">
      <c r="A103" s="40"/>
      <c r="B103" s="62"/>
      <c r="D103" s="156"/>
      <c r="E103" s="51"/>
      <c r="F103" s="52"/>
      <c r="G103" s="52"/>
      <c r="J103" s="2"/>
      <c r="K103" s="53"/>
      <c r="M103" s="53"/>
      <c r="N103" s="53"/>
      <c r="P103" s="53"/>
      <c r="R103" s="2"/>
      <c r="W103" s="66"/>
      <c r="Z103" s="4"/>
      <c r="AB103" s="52"/>
      <c r="AC103" s="52"/>
      <c r="AE103" s="2"/>
      <c r="AF103" s="2"/>
      <c r="AI103" s="13"/>
      <c r="AL103" s="53"/>
      <c r="AM103" s="45"/>
      <c r="AN103" s="45"/>
      <c r="AO103" s="53"/>
      <c r="AQ103" s="53"/>
      <c r="AX103" s="1"/>
    </row>
    <row r="104" spans="1:52">
      <c r="A104" s="40"/>
      <c r="B104" s="62"/>
      <c r="D104" s="2"/>
      <c r="E104" s="51"/>
      <c r="F104" s="52"/>
      <c r="G104" s="52"/>
      <c r="J104" s="2"/>
      <c r="K104" s="53"/>
      <c r="M104" s="53"/>
      <c r="N104" s="53"/>
      <c r="P104" s="53"/>
      <c r="R104" s="2"/>
      <c r="W104" s="66"/>
      <c r="Z104" s="4"/>
      <c r="AB104" s="52"/>
      <c r="AC104" s="52"/>
      <c r="AE104" s="2"/>
      <c r="AF104" s="2"/>
      <c r="AI104" s="13"/>
      <c r="AL104" s="53"/>
      <c r="AM104" s="45"/>
      <c r="AN104" s="45"/>
      <c r="AO104" s="53"/>
      <c r="AQ104" s="53"/>
      <c r="AX104" s="1"/>
    </row>
    <row r="105" spans="1:52">
      <c r="A105" s="40"/>
      <c r="B105" s="62"/>
      <c r="D105" s="2"/>
      <c r="E105" s="51"/>
      <c r="F105" s="52"/>
      <c r="G105" s="52"/>
      <c r="J105" s="2"/>
      <c r="K105" s="53"/>
      <c r="M105" s="53"/>
      <c r="N105" s="53"/>
      <c r="P105" s="53"/>
      <c r="R105" s="2"/>
      <c r="W105" s="66"/>
      <c r="Z105" s="4"/>
      <c r="AB105" s="52"/>
      <c r="AC105" s="52"/>
      <c r="AE105" s="2"/>
      <c r="AF105" s="2"/>
      <c r="AI105" s="13"/>
      <c r="AL105" s="53"/>
      <c r="AM105" s="45"/>
      <c r="AN105" s="45"/>
      <c r="AO105" s="53"/>
      <c r="AQ105" s="53"/>
      <c r="AX105" s="1"/>
    </row>
    <row r="106" spans="1:52">
      <c r="A106" s="40"/>
      <c r="B106" s="62"/>
      <c r="C106" s="62"/>
      <c r="D106" s="2"/>
      <c r="E106" s="51"/>
      <c r="F106" s="52"/>
      <c r="G106" s="52"/>
      <c r="J106" s="2"/>
      <c r="K106" s="53"/>
      <c r="M106" s="53"/>
      <c r="N106" s="53"/>
      <c r="P106" s="53"/>
      <c r="R106" s="2"/>
      <c r="S106" s="2"/>
      <c r="T106" s="2"/>
      <c r="U106" s="2"/>
      <c r="W106" s="66"/>
      <c r="Z106" s="4"/>
      <c r="AB106" s="92"/>
      <c r="AC106" s="52"/>
      <c r="AE106" s="2"/>
      <c r="AF106" s="2"/>
      <c r="AI106" s="13"/>
      <c r="AL106" s="53"/>
      <c r="AM106" s="45"/>
      <c r="AN106" s="45"/>
      <c r="AO106" s="53"/>
      <c r="AP106" s="63"/>
      <c r="AQ106" s="53"/>
      <c r="AR106" s="47"/>
      <c r="AS106" s="45"/>
      <c r="AU106" s="112"/>
      <c r="AV106" s="46"/>
      <c r="AX106" s="1"/>
    </row>
    <row r="107" spans="1:52">
      <c r="A107" s="40"/>
      <c r="B107" s="62"/>
      <c r="C107" s="62"/>
      <c r="D107" s="2"/>
      <c r="E107" s="51"/>
      <c r="F107" s="52"/>
      <c r="G107" s="52"/>
      <c r="J107" s="2"/>
      <c r="K107" s="53"/>
      <c r="M107" s="53"/>
      <c r="N107" s="53"/>
      <c r="P107" s="53"/>
      <c r="R107" s="2"/>
      <c r="S107" s="2"/>
      <c r="T107" s="2"/>
      <c r="U107" s="2"/>
      <c r="W107" s="66"/>
      <c r="Z107" s="4"/>
      <c r="AB107" s="92"/>
      <c r="AC107" s="52"/>
      <c r="AE107" s="2"/>
      <c r="AF107" s="2"/>
      <c r="AI107" s="13"/>
      <c r="AL107" s="53"/>
      <c r="AM107" s="45"/>
      <c r="AN107" s="45"/>
      <c r="AO107" s="53"/>
      <c r="AP107" s="63"/>
      <c r="AQ107" s="53"/>
      <c r="AR107" s="47"/>
      <c r="AS107" s="45"/>
      <c r="AU107" s="112"/>
      <c r="AV107" s="46"/>
      <c r="AX107" s="1"/>
    </row>
    <row r="108" spans="1:52">
      <c r="A108" s="40"/>
      <c r="B108" s="62"/>
      <c r="C108" s="62"/>
      <c r="D108" s="2"/>
      <c r="E108" s="51"/>
      <c r="F108" s="52"/>
      <c r="G108" s="52"/>
      <c r="J108" s="2"/>
      <c r="K108" s="53"/>
      <c r="M108" s="53"/>
      <c r="N108" s="53"/>
      <c r="P108" s="53"/>
      <c r="R108" s="2"/>
      <c r="S108" s="2"/>
      <c r="T108" s="2"/>
      <c r="U108" s="2"/>
      <c r="W108" s="66"/>
      <c r="Z108" s="4"/>
      <c r="AB108" s="92"/>
      <c r="AC108" s="52"/>
      <c r="AE108" s="2"/>
      <c r="AF108" s="2"/>
      <c r="AI108" s="13"/>
      <c r="AL108" s="53"/>
      <c r="AM108" s="45"/>
      <c r="AN108" s="45"/>
      <c r="AO108" s="53"/>
      <c r="AP108" s="47"/>
      <c r="AQ108" s="53"/>
      <c r="AR108" s="47"/>
      <c r="AS108" s="45"/>
      <c r="AU108" s="112"/>
      <c r="AV108" s="46"/>
      <c r="AX108" s="58"/>
    </row>
    <row r="109" spans="1:52" ht="18" customHeight="1">
      <c r="A109" s="40"/>
      <c r="D109" s="145"/>
      <c r="E109" s="131"/>
      <c r="J109" s="2"/>
      <c r="K109" s="42"/>
      <c r="R109" s="2"/>
      <c r="V109" s="119"/>
      <c r="Z109" s="4"/>
      <c r="AE109" s="2"/>
      <c r="AF109" s="2"/>
      <c r="AI109" s="13"/>
      <c r="AK109" s="43"/>
      <c r="AL109" s="45"/>
      <c r="AM109" s="45"/>
      <c r="AN109" s="146"/>
      <c r="AO109" s="147"/>
      <c r="AQ109" s="48"/>
      <c r="AT109" s="110"/>
      <c r="AU109" s="87"/>
      <c r="AV109" s="88"/>
      <c r="AW109" s="57"/>
      <c r="AX109" s="57"/>
    </row>
    <row r="110" spans="1:52" ht="18" customHeight="1">
      <c r="A110" s="40"/>
      <c r="D110" s="2"/>
      <c r="E110" s="131"/>
      <c r="J110" s="2"/>
      <c r="R110" s="2"/>
      <c r="V110" s="42"/>
      <c r="Z110" s="4"/>
      <c r="AE110" s="2"/>
      <c r="AF110" s="2"/>
      <c r="AI110" s="13"/>
      <c r="AK110" s="43"/>
      <c r="AL110" s="45"/>
      <c r="AM110" s="45"/>
      <c r="AN110" s="45"/>
      <c r="AO110" s="46"/>
      <c r="AQ110" s="48"/>
      <c r="AX110" s="1"/>
      <c r="AZ110" s="159"/>
    </row>
    <row r="111" spans="1:52" ht="18" customHeight="1">
      <c r="A111" s="40"/>
      <c r="C111" s="7"/>
      <c r="D111" s="2"/>
      <c r="E111" s="131"/>
      <c r="G111" s="134"/>
      <c r="H111" s="123"/>
      <c r="J111" s="2"/>
      <c r="K111" s="42"/>
      <c r="L111" s="7"/>
      <c r="R111" s="2"/>
      <c r="S111" s="7"/>
      <c r="T111" s="7"/>
      <c r="U111" s="7"/>
      <c r="V111" s="119"/>
      <c r="Z111" s="4"/>
      <c r="AE111" s="2"/>
      <c r="AF111" s="2"/>
      <c r="AI111" s="13"/>
      <c r="AK111" s="13"/>
      <c r="AL111" s="45"/>
      <c r="AM111" s="45"/>
      <c r="AN111" s="45"/>
      <c r="AO111" s="46"/>
      <c r="AQ111" s="48"/>
      <c r="AT111" s="110"/>
      <c r="AU111" s="87"/>
      <c r="AV111" s="88"/>
      <c r="AW111" s="57"/>
      <c r="AX111" s="57"/>
    </row>
    <row r="112" spans="1:52" ht="18" customHeight="1">
      <c r="A112" s="40"/>
      <c r="D112" s="2"/>
      <c r="E112" s="131"/>
      <c r="J112" s="2"/>
      <c r="K112" s="42"/>
      <c r="R112" s="2"/>
      <c r="V112" s="42"/>
      <c r="Z112" s="4"/>
      <c r="AE112" s="2"/>
      <c r="AF112" s="2"/>
      <c r="AI112" s="13"/>
      <c r="AK112" s="13"/>
      <c r="AL112" s="45"/>
      <c r="AM112" s="45"/>
      <c r="AN112" s="45"/>
      <c r="AO112" s="46"/>
      <c r="AQ112" s="48"/>
      <c r="AX112" s="1"/>
    </row>
    <row r="113" spans="1:50">
      <c r="A113" s="40"/>
      <c r="B113" s="62"/>
      <c r="C113" s="62"/>
      <c r="D113" s="2"/>
      <c r="E113" s="51"/>
      <c r="F113" s="52"/>
      <c r="G113" s="52"/>
      <c r="J113" s="2"/>
      <c r="K113" s="53"/>
      <c r="M113" s="53"/>
      <c r="N113" s="53"/>
      <c r="P113" s="53"/>
      <c r="R113" s="2"/>
      <c r="S113" s="2"/>
      <c r="T113" s="2"/>
      <c r="U113" s="2"/>
      <c r="W113" s="66"/>
      <c r="Z113" s="4"/>
      <c r="AB113" s="92"/>
      <c r="AC113" s="52"/>
      <c r="AF113" s="2"/>
      <c r="AI113" s="13"/>
      <c r="AL113" s="53"/>
      <c r="AM113" s="45"/>
      <c r="AN113" s="45"/>
      <c r="AO113" s="53"/>
      <c r="AP113" s="63"/>
      <c r="AQ113" s="53"/>
      <c r="AR113" s="47"/>
      <c r="AS113" s="45"/>
      <c r="AU113" s="55"/>
      <c r="AV113" s="56"/>
      <c r="AW113" s="58"/>
      <c r="AX113" s="58"/>
    </row>
    <row r="114" spans="1:50">
      <c r="A114" s="40"/>
      <c r="B114" s="62"/>
      <c r="C114" s="62"/>
      <c r="D114" s="2"/>
      <c r="E114" s="51"/>
      <c r="F114" s="52"/>
      <c r="G114" s="52"/>
      <c r="J114" s="2"/>
      <c r="K114" s="53"/>
      <c r="M114" s="53"/>
      <c r="N114" s="53"/>
      <c r="P114" s="53"/>
      <c r="R114" s="2"/>
      <c r="S114" s="2"/>
      <c r="T114" s="2"/>
      <c r="U114" s="2"/>
      <c r="W114" s="66"/>
      <c r="Z114" s="4"/>
      <c r="AB114" s="92"/>
      <c r="AC114" s="52"/>
      <c r="AF114" s="2"/>
      <c r="AI114" s="13"/>
      <c r="AL114" s="53"/>
      <c r="AM114" s="45"/>
      <c r="AN114" s="45"/>
      <c r="AO114" s="53"/>
      <c r="AP114" s="47"/>
      <c r="AQ114" s="53"/>
      <c r="AR114" s="47"/>
      <c r="AS114" s="45"/>
      <c r="AU114" s="55"/>
      <c r="AV114" s="56"/>
      <c r="AW114" s="58"/>
      <c r="AX114" s="1"/>
    </row>
    <row r="115" spans="1:50">
      <c r="A115" s="40"/>
      <c r="B115" s="62"/>
      <c r="C115" s="62"/>
      <c r="D115" s="2"/>
      <c r="E115" s="51"/>
      <c r="F115" s="52"/>
      <c r="G115" s="52"/>
      <c r="J115" s="2"/>
      <c r="K115" s="53"/>
      <c r="M115" s="53"/>
      <c r="N115" s="53"/>
      <c r="P115" s="53"/>
      <c r="R115" s="2"/>
      <c r="S115" s="2"/>
      <c r="T115" s="2"/>
      <c r="U115" s="2"/>
      <c r="W115" s="66"/>
      <c r="Z115" s="4"/>
      <c r="AB115" s="92"/>
      <c r="AC115" s="52"/>
      <c r="AF115" s="2"/>
      <c r="AI115" s="13"/>
      <c r="AL115" s="53"/>
      <c r="AM115" s="45"/>
      <c r="AN115" s="45"/>
      <c r="AO115" s="53"/>
      <c r="AP115" s="47"/>
      <c r="AQ115" s="53"/>
      <c r="AR115" s="47"/>
      <c r="AS115" s="45"/>
      <c r="AU115" s="55"/>
      <c r="AV115" s="56"/>
      <c r="AW115" s="58"/>
      <c r="AX115" s="1"/>
    </row>
    <row r="116" spans="1:50">
      <c r="A116" s="40"/>
      <c r="B116" s="62"/>
      <c r="D116" s="2"/>
      <c r="E116" s="51"/>
      <c r="F116" s="52"/>
      <c r="G116" s="52"/>
      <c r="J116" s="2"/>
      <c r="K116" s="53"/>
      <c r="M116" s="53"/>
      <c r="N116" s="53"/>
      <c r="P116" s="53"/>
      <c r="R116" s="2"/>
      <c r="W116" s="66"/>
      <c r="Z116" s="4"/>
      <c r="AB116" s="52"/>
      <c r="AC116" s="52"/>
      <c r="AE116" s="2"/>
      <c r="AF116" s="2"/>
      <c r="AI116" s="13"/>
      <c r="AL116" s="53"/>
      <c r="AM116" s="45"/>
      <c r="AN116" s="45"/>
      <c r="AO116" s="53"/>
      <c r="AQ116" s="53"/>
      <c r="AT116" s="80"/>
      <c r="AW116" s="57"/>
      <c r="AX116" s="1"/>
    </row>
    <row r="117" spans="1:50">
      <c r="A117" s="40"/>
      <c r="B117" s="62"/>
      <c r="D117" s="2"/>
      <c r="E117" s="51"/>
      <c r="F117" s="52"/>
      <c r="G117" s="52"/>
      <c r="J117" s="2"/>
      <c r="K117" s="53"/>
      <c r="M117" s="53"/>
      <c r="N117" s="53"/>
      <c r="P117" s="53"/>
      <c r="R117" s="2"/>
      <c r="W117" s="66"/>
      <c r="Z117" s="4"/>
      <c r="AB117" s="52"/>
      <c r="AC117" s="52"/>
      <c r="AE117" s="2"/>
      <c r="AF117" s="2"/>
      <c r="AI117" s="13"/>
      <c r="AL117" s="53"/>
      <c r="AM117" s="45"/>
      <c r="AN117" s="45"/>
      <c r="AO117" s="53"/>
      <c r="AQ117" s="53"/>
      <c r="AT117" s="80"/>
      <c r="AW117" s="57"/>
      <c r="AX117" s="1"/>
    </row>
    <row r="118" spans="1:50">
      <c r="A118" s="40"/>
      <c r="B118" s="62"/>
      <c r="D118" s="2"/>
      <c r="E118" s="51"/>
      <c r="F118" s="52"/>
      <c r="G118" s="52"/>
      <c r="J118" s="2"/>
      <c r="K118" s="53"/>
      <c r="M118" s="53"/>
      <c r="N118" s="53"/>
      <c r="P118" s="53"/>
      <c r="R118" s="2"/>
      <c r="W118" s="66"/>
      <c r="Z118" s="4"/>
      <c r="AB118" s="52"/>
      <c r="AC118" s="52"/>
      <c r="AE118" s="2"/>
      <c r="AF118" s="2"/>
      <c r="AI118" s="13"/>
      <c r="AL118" s="53"/>
      <c r="AM118" s="45"/>
      <c r="AN118" s="45"/>
      <c r="AO118" s="53"/>
      <c r="AQ118" s="53"/>
      <c r="AT118" s="80"/>
      <c r="AW118" s="57"/>
      <c r="AX118" s="1"/>
    </row>
    <row r="119" spans="1:50">
      <c r="A119" s="40"/>
      <c r="C119" s="7"/>
      <c r="D119" s="2"/>
      <c r="E119" s="131"/>
      <c r="G119" s="134"/>
      <c r="H119" s="123"/>
      <c r="J119" s="2"/>
      <c r="K119" s="42"/>
      <c r="L119" s="7"/>
      <c r="R119" s="2"/>
      <c r="S119" s="7"/>
      <c r="T119" s="7"/>
      <c r="U119" s="7"/>
      <c r="V119" s="42"/>
      <c r="Z119" s="4"/>
      <c r="AE119" s="2"/>
      <c r="AF119" s="2"/>
      <c r="AI119" s="13"/>
      <c r="AK119" s="13"/>
      <c r="AL119" s="45"/>
      <c r="AM119" s="45"/>
      <c r="AN119" s="45"/>
      <c r="AO119" s="46"/>
      <c r="AQ119" s="48"/>
      <c r="AX119" s="1"/>
    </row>
    <row r="120" spans="1:50">
      <c r="A120" s="40"/>
      <c r="B120" s="62"/>
      <c r="D120" s="2"/>
      <c r="E120" s="51"/>
      <c r="F120" s="52"/>
      <c r="G120" s="52"/>
      <c r="J120" s="2"/>
      <c r="K120" s="53"/>
      <c r="M120" s="53"/>
      <c r="N120" s="53"/>
      <c r="P120" s="53"/>
      <c r="R120" s="2"/>
      <c r="W120" s="66"/>
      <c r="Z120" s="4"/>
      <c r="AB120" s="92"/>
      <c r="AC120" s="52"/>
      <c r="AF120" s="2"/>
      <c r="AI120" s="13"/>
      <c r="AL120" s="53"/>
      <c r="AM120" s="45"/>
      <c r="AN120" s="45"/>
      <c r="AO120" s="53"/>
      <c r="AQ120" s="53"/>
      <c r="AR120" s="47"/>
      <c r="AX120" s="1"/>
    </row>
    <row r="121" spans="1:50">
      <c r="A121" s="40"/>
      <c r="B121" s="62"/>
      <c r="D121" s="2"/>
      <c r="E121" s="51"/>
      <c r="F121" s="52"/>
      <c r="G121" s="52"/>
      <c r="J121" s="2"/>
      <c r="K121" s="53"/>
      <c r="M121" s="53"/>
      <c r="N121" s="53"/>
      <c r="P121" s="53"/>
      <c r="R121" s="2"/>
      <c r="W121" s="66"/>
      <c r="Z121" s="4"/>
      <c r="AB121" s="92"/>
      <c r="AC121" s="52"/>
      <c r="AF121" s="2"/>
      <c r="AI121" s="13"/>
      <c r="AL121" s="53"/>
      <c r="AM121" s="45"/>
      <c r="AN121" s="45"/>
      <c r="AO121" s="53"/>
      <c r="AQ121" s="53"/>
      <c r="AR121" s="47"/>
      <c r="AX121" s="1"/>
    </row>
    <row r="122" spans="1:50">
      <c r="A122" s="40"/>
      <c r="B122" s="62"/>
      <c r="D122" s="2"/>
      <c r="E122" s="51"/>
      <c r="F122" s="52"/>
      <c r="G122" s="52"/>
      <c r="J122" s="2"/>
      <c r="K122" s="53"/>
      <c r="M122" s="53"/>
      <c r="N122" s="53"/>
      <c r="P122" s="53"/>
      <c r="R122" s="2"/>
      <c r="W122" s="66"/>
      <c r="Z122" s="4"/>
      <c r="AB122" s="52"/>
      <c r="AC122" s="52"/>
      <c r="AF122" s="2"/>
      <c r="AI122" s="13"/>
      <c r="AL122" s="53"/>
      <c r="AM122" s="45"/>
      <c r="AN122" s="45"/>
      <c r="AO122" s="53"/>
      <c r="AQ122" s="53"/>
      <c r="AX122" s="1"/>
    </row>
    <row r="123" spans="1:50">
      <c r="A123" s="40"/>
      <c r="B123" s="62"/>
      <c r="D123" s="2"/>
      <c r="E123" s="51"/>
      <c r="F123" s="52"/>
      <c r="G123" s="52"/>
      <c r="J123" s="2"/>
      <c r="K123" s="53"/>
      <c r="M123" s="53"/>
      <c r="N123" s="53"/>
      <c r="P123" s="53"/>
      <c r="R123" s="2"/>
      <c r="W123" s="66"/>
      <c r="Z123" s="4"/>
      <c r="AB123" s="52"/>
      <c r="AC123" s="52"/>
      <c r="AF123" s="2"/>
      <c r="AI123" s="13"/>
      <c r="AL123" s="53"/>
      <c r="AM123" s="45"/>
      <c r="AN123" s="45"/>
      <c r="AO123" s="53"/>
      <c r="AQ123" s="53"/>
      <c r="AX123" s="1"/>
    </row>
    <row r="124" spans="1:50">
      <c r="A124" s="40"/>
      <c r="B124" s="62"/>
      <c r="D124" s="2"/>
      <c r="E124" s="51"/>
      <c r="F124" s="52"/>
      <c r="G124" s="52"/>
      <c r="J124" s="2"/>
      <c r="K124" s="53"/>
      <c r="M124" s="53"/>
      <c r="N124" s="53"/>
      <c r="P124" s="53"/>
      <c r="R124" s="2"/>
      <c r="W124" s="66"/>
      <c r="Y124" s="95"/>
      <c r="Z124" s="4"/>
      <c r="AB124" s="92"/>
      <c r="AC124" s="92"/>
      <c r="AD124" s="92"/>
      <c r="AF124" s="2"/>
      <c r="AI124" s="13"/>
      <c r="AL124" s="53"/>
      <c r="AM124" s="45"/>
      <c r="AN124" s="45"/>
      <c r="AO124" s="53"/>
      <c r="AP124" s="47"/>
      <c r="AQ124" s="53"/>
      <c r="AT124" s="2"/>
      <c r="AX124" s="1"/>
    </row>
    <row r="125" spans="1:50">
      <c r="A125" s="40"/>
      <c r="B125" s="62"/>
      <c r="D125" s="2"/>
      <c r="E125" s="51"/>
      <c r="F125" s="52"/>
      <c r="G125" s="52"/>
      <c r="J125" s="2"/>
      <c r="K125" s="53"/>
      <c r="M125" s="53"/>
      <c r="N125" s="53"/>
      <c r="P125" s="53"/>
      <c r="R125" s="2"/>
      <c r="W125" s="66"/>
      <c r="Y125" s="95"/>
      <c r="Z125" s="4"/>
      <c r="AB125" s="92"/>
      <c r="AC125" s="92"/>
      <c r="AD125" s="92"/>
      <c r="AF125" s="2"/>
      <c r="AI125" s="13"/>
      <c r="AL125" s="53"/>
      <c r="AM125" s="45"/>
      <c r="AN125" s="45"/>
      <c r="AO125" s="53"/>
      <c r="AQ125" s="53"/>
      <c r="AT125" s="2"/>
      <c r="AX125" s="1"/>
    </row>
    <row r="126" spans="1:50">
      <c r="A126" s="40"/>
      <c r="B126" s="62"/>
      <c r="D126" s="2"/>
      <c r="E126" s="51"/>
      <c r="F126" s="52"/>
      <c r="G126" s="52"/>
      <c r="J126" s="2"/>
      <c r="K126" s="53"/>
      <c r="M126" s="53"/>
      <c r="N126" s="53"/>
      <c r="P126" s="53"/>
      <c r="R126" s="2"/>
      <c r="W126" s="66"/>
      <c r="Y126" s="95"/>
      <c r="Z126" s="4"/>
      <c r="AB126" s="92"/>
      <c r="AC126" s="92"/>
      <c r="AD126" s="92"/>
      <c r="AF126" s="2"/>
      <c r="AI126" s="13"/>
      <c r="AL126" s="53"/>
      <c r="AM126" s="45"/>
      <c r="AN126" s="45"/>
      <c r="AO126" s="53"/>
      <c r="AQ126" s="53"/>
      <c r="AT126" s="2"/>
      <c r="AX126" s="1"/>
    </row>
    <row r="127" spans="1:50">
      <c r="A127" s="40"/>
      <c r="B127" s="62"/>
      <c r="D127" s="2"/>
      <c r="E127" s="51"/>
      <c r="F127" s="52"/>
      <c r="G127" s="52"/>
      <c r="J127" s="2"/>
      <c r="K127" s="53"/>
      <c r="M127" s="53"/>
      <c r="N127" s="53"/>
      <c r="P127" s="53"/>
      <c r="R127" s="2"/>
      <c r="W127" s="66"/>
      <c r="Y127" s="95"/>
      <c r="Z127" s="4"/>
      <c r="AB127" s="92"/>
      <c r="AC127" s="92"/>
      <c r="AD127" s="92"/>
      <c r="AF127" s="2"/>
      <c r="AI127" s="13"/>
      <c r="AK127" s="72"/>
      <c r="AL127" s="73"/>
      <c r="AM127" s="74"/>
      <c r="AN127" s="74"/>
      <c r="AO127" s="73"/>
      <c r="AP127" s="75"/>
      <c r="AQ127" s="73"/>
      <c r="AR127" s="82"/>
      <c r="AS127" s="76"/>
      <c r="AT127" s="72"/>
      <c r="AX127" s="1"/>
    </row>
    <row r="128" spans="1:50">
      <c r="A128" s="40"/>
      <c r="B128" s="62"/>
      <c r="D128" s="2"/>
      <c r="E128" s="51"/>
      <c r="F128" s="52"/>
      <c r="G128" s="52"/>
      <c r="J128" s="2"/>
      <c r="K128" s="53"/>
      <c r="M128" s="53"/>
      <c r="N128" s="53"/>
      <c r="P128" s="53"/>
      <c r="R128" s="2"/>
      <c r="W128" s="66"/>
      <c r="Y128" s="95"/>
      <c r="Z128" s="4"/>
      <c r="AB128" s="92"/>
      <c r="AC128" s="92"/>
      <c r="AD128" s="92"/>
      <c r="AF128" s="2"/>
      <c r="AI128" s="13"/>
      <c r="AK128" s="99"/>
      <c r="AL128" s="100"/>
      <c r="AM128" s="101"/>
      <c r="AN128" s="101"/>
      <c r="AO128" s="100"/>
      <c r="AP128" s="102"/>
      <c r="AQ128" s="100"/>
      <c r="AR128" s="102"/>
      <c r="AS128" s="103"/>
      <c r="AT128" s="99"/>
      <c r="AX128" s="1"/>
    </row>
    <row r="129" spans="1:51">
      <c r="A129" s="40"/>
      <c r="B129" s="62"/>
      <c r="D129" s="2"/>
      <c r="E129" s="51"/>
      <c r="F129" s="52"/>
      <c r="G129" s="52"/>
      <c r="J129" s="2"/>
      <c r="K129" s="53"/>
      <c r="M129" s="53"/>
      <c r="N129" s="53"/>
      <c r="P129" s="53"/>
      <c r="R129" s="2"/>
      <c r="W129" s="66"/>
      <c r="Y129" s="95"/>
      <c r="Z129" s="4"/>
      <c r="AB129" s="92"/>
      <c r="AC129" s="92"/>
      <c r="AD129" s="92"/>
      <c r="AF129" s="2"/>
      <c r="AI129" s="13"/>
      <c r="AK129" s="104"/>
      <c r="AL129" s="105"/>
      <c r="AM129" s="106"/>
      <c r="AN129" s="106"/>
      <c r="AO129" s="105"/>
      <c r="AP129" s="107"/>
      <c r="AQ129" s="105"/>
      <c r="AR129" s="107"/>
      <c r="AS129" s="108"/>
      <c r="AT129" s="104"/>
      <c r="AX129" s="1"/>
    </row>
    <row r="130" spans="1:51">
      <c r="A130" s="40"/>
      <c r="D130" s="2"/>
      <c r="E130" s="131"/>
      <c r="F130" s="52"/>
      <c r="G130" s="52"/>
      <c r="J130" s="2"/>
      <c r="K130" s="53"/>
      <c r="R130" s="52"/>
      <c r="V130" s="119"/>
      <c r="AF130" s="2"/>
      <c r="AI130" s="153"/>
      <c r="AK130" s="43"/>
      <c r="AL130" s="53"/>
      <c r="AM130" s="45"/>
      <c r="AN130" s="45"/>
      <c r="AO130" s="130"/>
      <c r="AQ130" s="48"/>
      <c r="AT130" s="110"/>
      <c r="AU130" s="87"/>
      <c r="AW130" s="57"/>
      <c r="AX130" s="1"/>
    </row>
    <row r="131" spans="1:51">
      <c r="A131" s="40"/>
      <c r="D131" s="2"/>
      <c r="E131" s="131"/>
      <c r="J131" s="2"/>
      <c r="K131" s="42"/>
      <c r="R131" s="2"/>
      <c r="V131" s="42"/>
      <c r="Z131" s="4"/>
      <c r="AF131" s="2"/>
      <c r="AI131" s="13"/>
      <c r="AK131" s="43"/>
      <c r="AL131" s="45"/>
      <c r="AM131" s="45"/>
      <c r="AN131" s="45"/>
      <c r="AO131" s="46"/>
      <c r="AQ131" s="48"/>
      <c r="AT131" s="80"/>
      <c r="AV131" s="88"/>
      <c r="AX131" s="1"/>
    </row>
    <row r="132" spans="1:51">
      <c r="A132" s="40"/>
      <c r="D132" s="2"/>
      <c r="E132" s="51"/>
      <c r="F132" s="52"/>
      <c r="G132" s="52"/>
      <c r="J132" s="2"/>
      <c r="K132" s="53"/>
      <c r="M132" s="53"/>
      <c r="N132" s="53"/>
      <c r="P132" s="53"/>
      <c r="R132" s="2"/>
      <c r="W132" s="66"/>
      <c r="Z132" s="4"/>
      <c r="AB132" s="52"/>
      <c r="AC132" s="92"/>
      <c r="AF132" s="2"/>
      <c r="AI132" s="155"/>
      <c r="AK132" s="132"/>
      <c r="AL132" s="53"/>
      <c r="AM132" s="45"/>
      <c r="AN132" s="45"/>
      <c r="AO132" s="53"/>
      <c r="AQ132" s="53"/>
      <c r="AR132" s="2"/>
      <c r="AT132" s="80"/>
      <c r="AU132" s="96"/>
      <c r="AX132" s="1"/>
    </row>
    <row r="133" spans="1:51">
      <c r="A133" s="40"/>
      <c r="D133" s="2"/>
      <c r="E133" s="51"/>
      <c r="F133" s="52"/>
      <c r="G133" s="52"/>
      <c r="J133" s="2"/>
      <c r="K133" s="53"/>
      <c r="M133" s="53"/>
      <c r="N133" s="53"/>
      <c r="P133" s="53"/>
      <c r="R133" s="2"/>
      <c r="W133" s="66"/>
      <c r="Z133" s="4"/>
      <c r="AB133" s="52"/>
      <c r="AC133" s="92"/>
      <c r="AF133" s="2"/>
      <c r="AI133" s="13"/>
      <c r="AK133" s="132"/>
      <c r="AL133" s="53"/>
      <c r="AM133" s="45"/>
      <c r="AN133" s="45"/>
      <c r="AO133" s="53"/>
      <c r="AQ133" s="53"/>
      <c r="AR133" s="2"/>
      <c r="AU133" s="87"/>
      <c r="AX133" s="1"/>
    </row>
    <row r="134" spans="1:51">
      <c r="A134" s="40"/>
      <c r="D134" s="2"/>
      <c r="E134" s="51"/>
      <c r="F134" s="52"/>
      <c r="G134" s="52"/>
      <c r="J134" s="2"/>
      <c r="K134" s="53"/>
      <c r="M134" s="53"/>
      <c r="N134" s="53"/>
      <c r="P134" s="53"/>
      <c r="R134" s="2"/>
      <c r="W134" s="66"/>
      <c r="Z134" s="4"/>
      <c r="AB134" s="52"/>
      <c r="AC134" s="92"/>
      <c r="AF134" s="2"/>
      <c r="AI134" s="155"/>
      <c r="AK134" s="132"/>
      <c r="AL134" s="53"/>
      <c r="AM134" s="45"/>
      <c r="AN134" s="45"/>
      <c r="AO134" s="53"/>
      <c r="AQ134" s="53"/>
      <c r="AR134" s="2"/>
      <c r="AT134" s="80"/>
      <c r="AX134" s="1"/>
    </row>
    <row r="135" spans="1:51">
      <c r="A135" s="40"/>
      <c r="B135" s="62"/>
      <c r="D135" s="2"/>
      <c r="E135" s="51"/>
      <c r="F135" s="52"/>
      <c r="G135" s="52"/>
      <c r="J135" s="2"/>
      <c r="K135" s="53"/>
      <c r="M135" s="53"/>
      <c r="N135" s="53"/>
      <c r="P135" s="53"/>
      <c r="R135" s="2"/>
      <c r="W135" s="66"/>
      <c r="Z135" s="4"/>
      <c r="AB135" s="92"/>
      <c r="AC135" s="92"/>
      <c r="AF135" s="2"/>
      <c r="AI135" s="155"/>
      <c r="AK135" s="132"/>
      <c r="AL135" s="53"/>
      <c r="AM135" s="45"/>
      <c r="AN135" s="45"/>
      <c r="AO135" s="53"/>
      <c r="AQ135" s="53"/>
      <c r="AT135" s="84"/>
      <c r="AV135" s="97"/>
      <c r="AX135" s="1"/>
    </row>
    <row r="136" spans="1:51">
      <c r="A136" s="40"/>
      <c r="B136" s="62"/>
      <c r="D136" s="2"/>
      <c r="E136" s="51"/>
      <c r="F136" s="52"/>
      <c r="G136" s="52"/>
      <c r="J136" s="2"/>
      <c r="K136" s="53"/>
      <c r="M136" s="53"/>
      <c r="N136" s="53"/>
      <c r="P136" s="53"/>
      <c r="R136" s="2"/>
      <c r="W136" s="66"/>
      <c r="Z136" s="4"/>
      <c r="AB136" s="92"/>
      <c r="AC136" s="92"/>
      <c r="AF136" s="2"/>
      <c r="AI136" s="155"/>
      <c r="AK136" s="132"/>
      <c r="AL136" s="53"/>
      <c r="AM136" s="45"/>
      <c r="AN136" s="45"/>
      <c r="AO136" s="53"/>
      <c r="AQ136" s="53"/>
      <c r="AT136" s="84"/>
      <c r="AV136" s="97"/>
      <c r="AX136" s="1"/>
    </row>
    <row r="137" spans="1:51">
      <c r="A137" s="148"/>
      <c r="D137" s="2"/>
      <c r="E137" s="131"/>
      <c r="G137" s="131"/>
      <c r="J137" s="2"/>
      <c r="P137" s="149"/>
      <c r="R137" s="2"/>
      <c r="Z137" s="4"/>
      <c r="AE137" s="2"/>
      <c r="AF137" s="2"/>
      <c r="AI137" s="13"/>
      <c r="AK137" s="13"/>
      <c r="AL137" s="151"/>
      <c r="AM137" s="45"/>
      <c r="AN137" s="151"/>
      <c r="AO137" s="147"/>
      <c r="AP137" s="13"/>
      <c r="AQ137" s="48"/>
      <c r="AR137" s="3"/>
      <c r="AT137" s="13"/>
      <c r="AU137" s="3"/>
      <c r="AX137" s="1"/>
    </row>
    <row r="138" spans="1:51">
      <c r="A138" s="148"/>
      <c r="D138" s="2"/>
      <c r="E138" s="131"/>
      <c r="G138" s="131"/>
      <c r="J138" s="2"/>
      <c r="P138" s="149"/>
      <c r="R138" s="2"/>
      <c r="Z138" s="4"/>
      <c r="AE138" s="2"/>
      <c r="AF138" s="2"/>
      <c r="AI138" s="13"/>
      <c r="AK138" s="13"/>
      <c r="AL138" s="151"/>
      <c r="AM138" s="45"/>
      <c r="AN138" s="151"/>
      <c r="AO138" s="152"/>
      <c r="AP138" s="13"/>
      <c r="AQ138" s="48"/>
      <c r="AR138" s="13"/>
      <c r="AT138" s="153"/>
      <c r="AU138" s="88"/>
      <c r="AV138" s="88"/>
      <c r="AW138" s="58"/>
      <c r="AX138" s="58"/>
    </row>
    <row r="139" spans="1:51">
      <c r="A139" s="148"/>
      <c r="D139" s="2"/>
      <c r="E139" s="131"/>
      <c r="G139" s="131"/>
      <c r="J139" s="2"/>
      <c r="P139" s="149"/>
      <c r="R139" s="2"/>
      <c r="Z139" s="4"/>
      <c r="AE139" s="2"/>
      <c r="AF139" s="2"/>
      <c r="AI139" s="13"/>
      <c r="AK139" s="13"/>
      <c r="AL139" s="151"/>
      <c r="AM139" s="45"/>
      <c r="AN139" s="151"/>
      <c r="AO139" s="152"/>
      <c r="AP139" s="13"/>
      <c r="AQ139" s="48"/>
      <c r="AR139" s="13"/>
      <c r="AT139" s="13"/>
      <c r="AU139" s="3"/>
      <c r="AX139" s="1"/>
    </row>
    <row r="140" spans="1:51">
      <c r="A140" s="148"/>
      <c r="D140" s="2"/>
      <c r="E140" s="154"/>
      <c r="G140" s="131"/>
      <c r="J140" s="2"/>
      <c r="P140" s="149"/>
      <c r="R140" s="2"/>
      <c r="Z140" s="4"/>
      <c r="AE140" s="2"/>
      <c r="AF140" s="2"/>
      <c r="AI140" s="13"/>
      <c r="AK140" s="13"/>
      <c r="AL140" s="151"/>
      <c r="AM140" s="45"/>
      <c r="AN140" s="151"/>
      <c r="AO140" s="147"/>
      <c r="AP140" s="13"/>
      <c r="AQ140" s="48"/>
      <c r="AR140" s="3"/>
      <c r="AT140" s="13"/>
      <c r="AU140" s="3"/>
      <c r="AX140" s="1"/>
    </row>
    <row r="141" spans="1:51">
      <c r="A141" s="40"/>
      <c r="B141" s="62"/>
      <c r="D141" s="2"/>
      <c r="E141" s="51"/>
      <c r="F141" s="52"/>
      <c r="G141" s="52"/>
      <c r="J141" s="2"/>
      <c r="K141" s="53"/>
      <c r="M141" s="53"/>
      <c r="N141" s="53"/>
      <c r="P141" s="53"/>
      <c r="R141" s="2"/>
      <c r="W141" s="66"/>
      <c r="Z141" s="4"/>
      <c r="AB141" s="52"/>
      <c r="AC141" s="52"/>
      <c r="AE141" s="2"/>
      <c r="AF141" s="2"/>
      <c r="AI141" s="13"/>
      <c r="AL141" s="53"/>
      <c r="AM141" s="45"/>
      <c r="AN141" s="45"/>
      <c r="AO141" s="53"/>
      <c r="AP141" s="47"/>
      <c r="AQ141" s="53"/>
      <c r="AR141" s="47"/>
      <c r="AT141" s="80"/>
      <c r="AW141" s="58"/>
      <c r="AX141" s="1"/>
    </row>
    <row r="142" spans="1:51">
      <c r="A142" s="40"/>
      <c r="B142" s="62"/>
      <c r="D142" s="2"/>
      <c r="E142" s="51"/>
      <c r="F142" s="52"/>
      <c r="G142" s="52"/>
      <c r="J142" s="2"/>
      <c r="K142" s="53"/>
      <c r="M142" s="53"/>
      <c r="N142" s="53"/>
      <c r="P142" s="53"/>
      <c r="R142" s="2"/>
      <c r="W142" s="66"/>
      <c r="Z142" s="4"/>
      <c r="AB142" s="52"/>
      <c r="AC142" s="52"/>
      <c r="AE142" s="2"/>
      <c r="AF142" s="2"/>
      <c r="AI142" s="13"/>
      <c r="AL142" s="53"/>
      <c r="AM142" s="45"/>
      <c r="AN142" s="45"/>
      <c r="AO142" s="53"/>
      <c r="AP142" s="47"/>
      <c r="AQ142" s="53"/>
      <c r="AR142" s="47"/>
      <c r="AT142" s="80"/>
      <c r="AW142" s="58"/>
      <c r="AX142" s="1"/>
    </row>
    <row r="143" spans="1:51">
      <c r="A143" s="40"/>
      <c r="B143" s="62"/>
      <c r="C143" s="62"/>
      <c r="D143" s="2"/>
      <c r="E143" s="51"/>
      <c r="F143" s="52"/>
      <c r="G143" s="52"/>
      <c r="J143" s="2"/>
      <c r="K143" s="53"/>
      <c r="M143" s="53"/>
      <c r="N143" s="53"/>
      <c r="P143" s="53"/>
      <c r="R143" s="2"/>
      <c r="S143" s="2"/>
      <c r="T143" s="2"/>
      <c r="U143" s="2"/>
      <c r="W143" s="42"/>
      <c r="Z143" s="4"/>
      <c r="AB143" s="54"/>
      <c r="AC143" s="54"/>
      <c r="AF143" s="2"/>
      <c r="AI143" s="153"/>
      <c r="AL143" s="53"/>
      <c r="AM143" s="45"/>
      <c r="AN143" s="45"/>
      <c r="AO143" s="53"/>
      <c r="AP143" s="63"/>
      <c r="AQ143" s="53"/>
      <c r="AR143" s="47"/>
      <c r="AS143" s="59"/>
      <c r="AT143" s="49"/>
      <c r="AU143" s="64"/>
      <c r="AV143" s="59"/>
      <c r="AW143" s="65"/>
      <c r="AX143" s="59"/>
      <c r="AY143" s="60"/>
    </row>
    <row r="144" spans="1:51">
      <c r="A144" s="40"/>
      <c r="C144" s="2"/>
      <c r="D144" s="2"/>
      <c r="E144" s="51"/>
      <c r="F144" s="52"/>
      <c r="G144" s="52"/>
      <c r="J144" s="2"/>
      <c r="K144" s="53"/>
      <c r="M144" s="53"/>
      <c r="N144" s="53"/>
      <c r="P144" s="53"/>
      <c r="R144" s="2"/>
      <c r="S144" s="2"/>
      <c r="T144" s="2"/>
      <c r="U144" s="2"/>
      <c r="W144" s="42"/>
      <c r="Z144" s="4"/>
      <c r="AB144" s="54"/>
      <c r="AC144" s="54"/>
      <c r="AE144" s="2"/>
      <c r="AF144" s="2"/>
      <c r="AI144" s="13"/>
      <c r="AL144" s="53"/>
      <c r="AM144" s="45"/>
      <c r="AN144" s="45"/>
      <c r="AO144" s="53"/>
      <c r="AP144" s="47"/>
      <c r="AQ144" s="53"/>
      <c r="AR144" s="47"/>
      <c r="AS144" s="45"/>
      <c r="AT144" s="49"/>
      <c r="AU144" s="55"/>
      <c r="AV144" s="56"/>
      <c r="AW144" s="57"/>
      <c r="AX144" s="58"/>
    </row>
    <row r="145" spans="1:50">
      <c r="A145" s="40"/>
      <c r="C145" s="2"/>
      <c r="D145" s="2"/>
      <c r="E145" s="51"/>
      <c r="F145" s="52"/>
      <c r="G145" s="52"/>
      <c r="J145" s="2"/>
      <c r="K145" s="53"/>
      <c r="M145" s="53"/>
      <c r="N145" s="53"/>
      <c r="P145" s="53"/>
      <c r="R145" s="2"/>
      <c r="S145" s="2"/>
      <c r="T145" s="2"/>
      <c r="U145" s="2"/>
      <c r="W145" s="42"/>
      <c r="Z145" s="4"/>
      <c r="AB145" s="54"/>
      <c r="AC145" s="54"/>
      <c r="AE145" s="2"/>
      <c r="AF145" s="2"/>
      <c r="AI145" s="13"/>
      <c r="AL145" s="53"/>
      <c r="AM145" s="45"/>
      <c r="AN145" s="45"/>
      <c r="AO145" s="53"/>
      <c r="AP145" s="47"/>
      <c r="AQ145" s="53"/>
      <c r="AR145" s="47"/>
      <c r="AS145" s="45"/>
      <c r="AT145" s="49"/>
      <c r="AU145" s="55"/>
      <c r="AV145" s="56"/>
      <c r="AW145" s="58"/>
      <c r="AX145" s="59"/>
    </row>
    <row r="146" spans="1:50">
      <c r="A146" s="40"/>
      <c r="D146" s="2"/>
      <c r="E146" s="131"/>
      <c r="F146" s="52"/>
      <c r="G146" s="52"/>
      <c r="J146" s="2"/>
      <c r="K146" s="53"/>
      <c r="M146" s="53"/>
      <c r="R146" s="52"/>
      <c r="V146" s="119"/>
      <c r="Z146" s="4"/>
      <c r="AF146" s="2"/>
      <c r="AI146" s="13"/>
      <c r="AK146" s="43"/>
      <c r="AL146" s="53"/>
      <c r="AM146" s="45"/>
      <c r="AN146" s="45"/>
      <c r="AO146" s="130"/>
      <c r="AQ146" s="48"/>
      <c r="AT146" s="80"/>
      <c r="AU146" s="96"/>
      <c r="AV146" s="88"/>
      <c r="AW146" s="58"/>
      <c r="AX146" s="1"/>
    </row>
    <row r="147" spans="1:50">
      <c r="A147" s="40"/>
      <c r="D147" s="2"/>
      <c r="E147" s="131"/>
      <c r="F147" s="52"/>
      <c r="G147" s="52"/>
      <c r="J147" s="2"/>
      <c r="K147" s="53"/>
      <c r="M147" s="53"/>
      <c r="R147" s="52"/>
      <c r="V147" s="119"/>
      <c r="Z147" s="4"/>
      <c r="AF147" s="42"/>
      <c r="AI147" s="13"/>
      <c r="AK147" s="43"/>
      <c r="AL147" s="53"/>
      <c r="AM147" s="45"/>
      <c r="AN147" s="45"/>
      <c r="AO147" s="46"/>
      <c r="AQ147" s="48"/>
      <c r="AT147" s="110"/>
      <c r="AX147" s="1"/>
    </row>
    <row r="148" spans="1:50">
      <c r="A148" s="40"/>
      <c r="D148" s="2"/>
      <c r="E148" s="51"/>
      <c r="F148" s="52"/>
      <c r="G148" s="52"/>
      <c r="J148" s="2"/>
      <c r="K148" s="53"/>
      <c r="M148" s="53"/>
      <c r="N148" s="53"/>
      <c r="P148" s="53"/>
      <c r="R148" s="2"/>
      <c r="Z148" s="4"/>
      <c r="AB148" s="52"/>
      <c r="AC148" s="52"/>
      <c r="AE148" s="2"/>
      <c r="AF148" s="2"/>
      <c r="AI148" s="13"/>
      <c r="AL148" s="53"/>
      <c r="AM148" s="45"/>
      <c r="AN148" s="45"/>
      <c r="AO148" s="53"/>
      <c r="AQ148" s="53"/>
      <c r="AT148" s="110"/>
      <c r="AV148" s="88"/>
      <c r="AW148" s="57"/>
      <c r="AX148" s="1"/>
    </row>
    <row r="149" spans="1:50">
      <c r="A149" s="40"/>
      <c r="D149" s="2"/>
      <c r="E149" s="51"/>
      <c r="F149" s="52"/>
      <c r="G149" s="52"/>
      <c r="J149" s="2"/>
      <c r="K149" s="53"/>
      <c r="M149" s="53"/>
      <c r="N149" s="53"/>
      <c r="P149" s="53"/>
      <c r="R149" s="2"/>
      <c r="Z149" s="4"/>
      <c r="AB149" s="52"/>
      <c r="AC149" s="52"/>
      <c r="AE149" s="2"/>
      <c r="AF149" s="2"/>
      <c r="AI149" s="13"/>
      <c r="AL149" s="53"/>
      <c r="AM149" s="45"/>
      <c r="AN149" s="45"/>
      <c r="AO149" s="53"/>
      <c r="AQ149" s="53"/>
      <c r="AT149" s="110"/>
      <c r="AX149" s="1"/>
    </row>
    <row r="150" spans="1:50">
      <c r="A150" s="40"/>
      <c r="D150" s="2"/>
      <c r="E150" s="51"/>
      <c r="F150" s="52"/>
      <c r="G150" s="52"/>
      <c r="J150" s="2"/>
      <c r="K150" s="53"/>
      <c r="M150" s="53"/>
      <c r="N150" s="53"/>
      <c r="P150" s="53"/>
      <c r="R150" s="2"/>
      <c r="Z150" s="4"/>
      <c r="AB150" s="52"/>
      <c r="AC150" s="52"/>
      <c r="AE150" s="2"/>
      <c r="AF150" s="2"/>
      <c r="AI150" s="13"/>
      <c r="AL150" s="53"/>
      <c r="AM150" s="45"/>
      <c r="AN150" s="45"/>
      <c r="AO150" s="53"/>
      <c r="AQ150" s="53"/>
      <c r="AX150" s="1"/>
    </row>
    <row r="151" spans="1:50">
      <c r="A151" s="40"/>
      <c r="D151" s="2"/>
      <c r="E151" s="51"/>
      <c r="F151" s="52"/>
      <c r="G151" s="52"/>
      <c r="J151" s="2"/>
      <c r="K151" s="53"/>
      <c r="M151" s="53"/>
      <c r="N151" s="53"/>
      <c r="P151" s="53"/>
      <c r="R151" s="2"/>
      <c r="W151" s="66"/>
      <c r="Z151" s="4"/>
      <c r="AB151" s="52"/>
      <c r="AC151" s="92"/>
      <c r="AF151" s="2"/>
      <c r="AI151" s="13"/>
      <c r="AL151" s="53"/>
      <c r="AM151" s="45"/>
      <c r="AN151" s="45"/>
      <c r="AO151" s="53"/>
      <c r="AQ151" s="53"/>
      <c r="AX151" s="58"/>
    </row>
    <row r="152" spans="1:50">
      <c r="A152" s="40"/>
      <c r="D152" s="2"/>
      <c r="E152" s="51"/>
      <c r="F152" s="52"/>
      <c r="G152" s="52"/>
      <c r="J152" s="2"/>
      <c r="K152" s="53"/>
      <c r="M152" s="53"/>
      <c r="N152" s="53"/>
      <c r="P152" s="53"/>
      <c r="R152" s="2"/>
      <c r="W152" s="66"/>
      <c r="Z152" s="4"/>
      <c r="AB152" s="52"/>
      <c r="AC152" s="92"/>
      <c r="AF152" s="2"/>
      <c r="AI152" s="13"/>
      <c r="AL152" s="53"/>
      <c r="AM152" s="45"/>
      <c r="AN152" s="45"/>
      <c r="AO152" s="53"/>
      <c r="AQ152" s="53"/>
      <c r="AX152" s="58"/>
    </row>
    <row r="153" spans="1:50">
      <c r="A153" s="40"/>
      <c r="B153" s="62"/>
      <c r="C153" s="62"/>
      <c r="D153" s="2"/>
      <c r="E153" s="51"/>
      <c r="F153" s="52"/>
      <c r="G153" s="52"/>
      <c r="J153" s="2"/>
      <c r="K153" s="53"/>
      <c r="M153" s="53"/>
      <c r="N153" s="53"/>
      <c r="P153" s="53"/>
      <c r="R153" s="2"/>
      <c r="S153" s="2"/>
      <c r="T153" s="2"/>
      <c r="U153" s="2"/>
      <c r="W153" s="66"/>
      <c r="Z153" s="4"/>
      <c r="AB153" s="92"/>
      <c r="AC153" s="92"/>
      <c r="AF153" s="2"/>
      <c r="AI153" s="13"/>
      <c r="AL153" s="53"/>
      <c r="AM153" s="45"/>
      <c r="AN153" s="45"/>
      <c r="AO153" s="53"/>
      <c r="AP153" s="63"/>
      <c r="AQ153" s="53"/>
      <c r="AR153" s="47"/>
      <c r="AS153" s="59"/>
      <c r="AU153" s="93"/>
      <c r="AV153" s="65"/>
      <c r="AW153" s="65"/>
      <c r="AX153" s="58"/>
    </row>
    <row r="154" spans="1:50">
      <c r="A154" s="40"/>
      <c r="B154" s="62"/>
      <c r="C154" s="62"/>
      <c r="D154" s="2"/>
      <c r="E154" s="51"/>
      <c r="F154" s="52"/>
      <c r="G154" s="52"/>
      <c r="J154" s="2"/>
      <c r="K154" s="53"/>
      <c r="M154" s="53"/>
      <c r="N154" s="53"/>
      <c r="P154" s="53"/>
      <c r="R154" s="2"/>
      <c r="S154" s="2"/>
      <c r="T154" s="2"/>
      <c r="U154" s="2"/>
      <c r="W154" s="66"/>
      <c r="Z154" s="4"/>
      <c r="AB154" s="92"/>
      <c r="AC154" s="92"/>
      <c r="AF154" s="2"/>
      <c r="AI154" s="13"/>
      <c r="AL154" s="53"/>
      <c r="AM154" s="45"/>
      <c r="AN154" s="45"/>
      <c r="AO154" s="53"/>
      <c r="AP154" s="63"/>
      <c r="AQ154" s="53"/>
      <c r="AR154" s="47"/>
      <c r="AS154" s="59"/>
      <c r="AU154" s="70"/>
      <c r="AV154" s="59"/>
      <c r="AW154" s="59"/>
      <c r="AX154" s="1"/>
    </row>
    <row r="155" spans="1:50">
      <c r="A155" s="40"/>
      <c r="B155" s="62"/>
      <c r="C155" s="62"/>
      <c r="D155" s="2"/>
      <c r="E155" s="51"/>
      <c r="F155" s="52"/>
      <c r="G155" s="52"/>
      <c r="J155" s="2"/>
      <c r="K155" s="53"/>
      <c r="M155" s="53"/>
      <c r="N155" s="53"/>
      <c r="P155" s="53"/>
      <c r="R155" s="2"/>
      <c r="S155" s="2"/>
      <c r="T155" s="2"/>
      <c r="U155" s="2"/>
      <c r="W155" s="66"/>
      <c r="Z155" s="4"/>
      <c r="AB155" s="92"/>
      <c r="AC155" s="92"/>
      <c r="AF155" s="2"/>
      <c r="AI155" s="13"/>
      <c r="AL155" s="53"/>
      <c r="AM155" s="45"/>
      <c r="AN155" s="45"/>
      <c r="AO155" s="53"/>
      <c r="AP155" s="63"/>
      <c r="AQ155" s="53"/>
      <c r="AR155" s="63"/>
      <c r="AS155" s="59"/>
      <c r="AU155" s="64"/>
      <c r="AV155" s="59"/>
      <c r="AW155" s="59"/>
      <c r="AX155" s="1"/>
    </row>
    <row r="156" spans="1:50">
      <c r="A156" s="40"/>
      <c r="B156" s="62"/>
      <c r="C156" s="62"/>
      <c r="D156" s="2"/>
      <c r="E156" s="51"/>
      <c r="F156" s="52"/>
      <c r="G156" s="52"/>
      <c r="J156" s="2"/>
      <c r="K156" s="53"/>
      <c r="M156" s="53"/>
      <c r="N156" s="53"/>
      <c r="P156" s="53"/>
      <c r="R156" s="2"/>
      <c r="S156" s="2"/>
      <c r="T156" s="2"/>
      <c r="U156" s="2"/>
      <c r="W156" s="66"/>
      <c r="Z156" s="4"/>
      <c r="AB156" s="92"/>
      <c r="AC156" s="92"/>
      <c r="AF156" s="2"/>
      <c r="AI156" s="13"/>
      <c r="AL156" s="53"/>
      <c r="AM156" s="45"/>
      <c r="AN156" s="45"/>
      <c r="AO156" s="53"/>
      <c r="AP156" s="63"/>
      <c r="AQ156" s="53"/>
      <c r="AR156" s="63"/>
      <c r="AS156" s="59"/>
      <c r="AU156" s="64"/>
      <c r="AV156" s="94"/>
      <c r="AW156" s="57"/>
      <c r="AX156" s="1"/>
    </row>
    <row r="157" spans="1:50">
      <c r="A157" s="40"/>
      <c r="B157" s="62"/>
      <c r="C157" s="62"/>
      <c r="D157" s="2"/>
      <c r="E157" s="51"/>
      <c r="F157" s="52"/>
      <c r="G157" s="52"/>
      <c r="J157" s="2"/>
      <c r="K157" s="53"/>
      <c r="M157" s="53"/>
      <c r="N157" s="53"/>
      <c r="P157" s="53"/>
      <c r="R157" s="2"/>
      <c r="S157" s="2"/>
      <c r="T157" s="2"/>
      <c r="U157" s="2"/>
      <c r="W157" s="66"/>
      <c r="Z157" s="4"/>
      <c r="AB157" s="92"/>
      <c r="AC157" s="92"/>
      <c r="AF157" s="2"/>
      <c r="AI157" s="13"/>
      <c r="AL157" s="53"/>
      <c r="AM157" s="45"/>
      <c r="AN157" s="45"/>
      <c r="AO157" s="53"/>
      <c r="AP157" s="63"/>
      <c r="AQ157" s="53"/>
      <c r="AR157" s="63"/>
      <c r="AS157" s="59"/>
      <c r="AU157" s="64"/>
      <c r="AV157" s="94"/>
      <c r="AW157" s="59"/>
      <c r="AX157" s="1"/>
    </row>
    <row r="158" spans="1:50">
      <c r="A158" s="40"/>
      <c r="D158" s="2"/>
      <c r="E158" s="51"/>
      <c r="F158" s="52"/>
      <c r="G158" s="52"/>
      <c r="J158" s="2"/>
      <c r="K158" s="53"/>
      <c r="M158" s="53"/>
      <c r="N158" s="53"/>
      <c r="P158" s="53"/>
      <c r="R158" s="2"/>
      <c r="W158" s="66"/>
      <c r="Z158" s="4"/>
      <c r="AB158" s="92"/>
      <c r="AC158" s="92"/>
      <c r="AF158" s="2"/>
      <c r="AI158" s="13"/>
      <c r="AL158" s="53"/>
      <c r="AM158" s="45"/>
      <c r="AN158" s="45"/>
      <c r="AO158" s="53"/>
      <c r="AQ158" s="53"/>
      <c r="AT158" s="80"/>
      <c r="AW158" s="58"/>
      <c r="AX158" s="58"/>
    </row>
    <row r="159" spans="1:50">
      <c r="A159" s="40"/>
      <c r="D159" s="2"/>
      <c r="E159" s="51"/>
      <c r="F159" s="52"/>
      <c r="G159" s="52"/>
      <c r="J159" s="2"/>
      <c r="K159" s="53"/>
      <c r="M159" s="53"/>
      <c r="N159" s="53"/>
      <c r="P159" s="53"/>
      <c r="R159" s="2"/>
      <c r="Z159" s="4"/>
      <c r="AB159" s="52"/>
      <c r="AC159" s="52"/>
      <c r="AF159" s="2"/>
      <c r="AI159" s="13"/>
      <c r="AK159" s="132"/>
      <c r="AL159" s="53"/>
      <c r="AM159" s="45"/>
      <c r="AN159" s="45"/>
      <c r="AO159" s="53"/>
      <c r="AQ159" s="53"/>
      <c r="AX159" s="1"/>
    </row>
    <row r="160" spans="1:50">
      <c r="A160" s="40"/>
      <c r="D160" s="2"/>
      <c r="E160" s="51"/>
      <c r="F160" s="52"/>
      <c r="G160" s="52"/>
      <c r="J160" s="2"/>
      <c r="K160" s="53"/>
      <c r="M160" s="53"/>
      <c r="N160" s="53"/>
      <c r="P160" s="53"/>
      <c r="R160" s="2"/>
      <c r="Z160" s="4"/>
      <c r="AB160" s="52"/>
      <c r="AC160" s="52"/>
      <c r="AF160" s="2"/>
      <c r="AI160" s="155"/>
      <c r="AK160" s="132"/>
      <c r="AL160" s="53"/>
      <c r="AM160" s="45"/>
      <c r="AN160" s="45"/>
      <c r="AO160" s="53"/>
      <c r="AQ160" s="53"/>
      <c r="AX160" s="1"/>
    </row>
    <row r="161" spans="1:50">
      <c r="A161" s="40"/>
      <c r="D161" s="2"/>
      <c r="E161" s="51"/>
      <c r="F161" s="52"/>
      <c r="G161" s="52"/>
      <c r="J161" s="2"/>
      <c r="K161" s="53"/>
      <c r="M161" s="53"/>
      <c r="N161" s="53"/>
      <c r="P161" s="53"/>
      <c r="R161" s="2"/>
      <c r="Y161" s="95"/>
      <c r="Z161" s="4"/>
      <c r="AB161" s="52"/>
      <c r="AC161" s="52"/>
      <c r="AF161" s="2"/>
      <c r="AI161" s="13"/>
      <c r="AL161" s="53"/>
      <c r="AM161" s="45"/>
      <c r="AN161" s="45"/>
      <c r="AO161" s="53"/>
      <c r="AQ161" s="53"/>
      <c r="AT161" s="110"/>
      <c r="AW161" s="58"/>
      <c r="AX161" s="1"/>
    </row>
    <row r="162" spans="1:50">
      <c r="A162" s="40"/>
      <c r="D162" s="2"/>
      <c r="E162" s="51"/>
      <c r="F162" s="52"/>
      <c r="G162" s="52"/>
      <c r="J162" s="2"/>
      <c r="K162" s="53"/>
      <c r="M162" s="53"/>
      <c r="N162" s="53"/>
      <c r="P162" s="53"/>
      <c r="R162" s="2"/>
      <c r="Y162" s="95"/>
      <c r="Z162" s="4"/>
      <c r="AB162" s="52"/>
      <c r="AC162" s="52"/>
      <c r="AF162" s="2"/>
      <c r="AI162" s="13"/>
      <c r="AK162" s="132"/>
      <c r="AL162" s="53"/>
      <c r="AM162" s="45"/>
      <c r="AN162" s="45"/>
      <c r="AO162" s="53"/>
      <c r="AQ162" s="53"/>
      <c r="AT162" s="110"/>
      <c r="AU162" s="87"/>
      <c r="AV162" s="88"/>
      <c r="AX162" s="1"/>
    </row>
    <row r="163" spans="1:50">
      <c r="A163" s="40"/>
      <c r="D163" s="2"/>
      <c r="E163" s="51"/>
      <c r="F163" s="52"/>
      <c r="G163" s="52"/>
      <c r="J163" s="2"/>
      <c r="K163" s="53"/>
      <c r="M163" s="53"/>
      <c r="N163" s="53"/>
      <c r="P163" s="53"/>
      <c r="R163" s="2"/>
      <c r="Y163" s="95"/>
      <c r="Z163" s="4"/>
      <c r="AB163" s="52"/>
      <c r="AC163" s="52"/>
      <c r="AF163" s="2"/>
      <c r="AI163" s="13"/>
      <c r="AL163" s="53"/>
      <c r="AM163" s="45"/>
      <c r="AN163" s="45"/>
      <c r="AO163" s="53"/>
      <c r="AQ163" s="53"/>
      <c r="AT163" s="80"/>
      <c r="AX163" s="1"/>
    </row>
    <row r="164" spans="1:50">
      <c r="A164" s="40"/>
      <c r="B164" s="62"/>
      <c r="C164" s="62"/>
      <c r="D164" s="2"/>
      <c r="E164" s="51"/>
      <c r="F164" s="52"/>
      <c r="G164" s="52"/>
      <c r="J164" s="2"/>
      <c r="K164" s="53"/>
      <c r="M164" s="53"/>
      <c r="N164" s="53"/>
      <c r="P164" s="53"/>
      <c r="R164" s="2"/>
      <c r="S164" s="2"/>
      <c r="T164" s="2"/>
      <c r="U164" s="2"/>
      <c r="W164" s="66"/>
      <c r="Z164" s="4"/>
      <c r="AB164" s="67"/>
      <c r="AC164" s="68"/>
      <c r="AF164" s="2"/>
      <c r="AI164" s="13"/>
      <c r="AL164" s="53"/>
      <c r="AM164" s="45"/>
      <c r="AN164" s="45"/>
      <c r="AO164" s="53"/>
      <c r="AP164" s="47"/>
      <c r="AQ164" s="53"/>
      <c r="AR164" s="47"/>
      <c r="AS164" s="45"/>
      <c r="AT164" s="49"/>
      <c r="AU164" s="70"/>
      <c r="AV164" s="46"/>
      <c r="AX164" s="1"/>
    </row>
    <row r="165" spans="1:50">
      <c r="A165" s="40"/>
      <c r="B165" s="62"/>
      <c r="C165" s="62"/>
      <c r="D165" s="2"/>
      <c r="E165" s="51"/>
      <c r="F165" s="52"/>
      <c r="G165" s="52"/>
      <c r="J165" s="2"/>
      <c r="K165" s="53"/>
      <c r="M165" s="53"/>
      <c r="N165" s="53"/>
      <c r="P165" s="53"/>
      <c r="R165" s="2"/>
      <c r="S165" s="2"/>
      <c r="T165" s="2"/>
      <c r="U165" s="2"/>
      <c r="W165" s="66"/>
      <c r="Z165" s="4"/>
      <c r="AB165" s="71"/>
      <c r="AC165" s="68"/>
      <c r="AF165" s="2"/>
      <c r="AI165" s="13"/>
      <c r="AL165" s="53"/>
      <c r="AM165" s="45"/>
      <c r="AN165" s="45"/>
      <c r="AO165" s="53"/>
      <c r="AP165" s="47"/>
      <c r="AQ165" s="53"/>
      <c r="AR165" s="47"/>
      <c r="AS165" s="45"/>
      <c r="AT165" s="2"/>
      <c r="AU165" s="111"/>
      <c r="AV165" s="46"/>
      <c r="AX165" s="1"/>
    </row>
    <row r="166" spans="1:50">
      <c r="A166" s="40"/>
      <c r="B166" s="62"/>
      <c r="C166" s="62"/>
      <c r="D166" s="2"/>
      <c r="E166" s="51"/>
      <c r="F166" s="52"/>
      <c r="G166" s="52"/>
      <c r="J166" s="2"/>
      <c r="K166" s="53"/>
      <c r="M166" s="53"/>
      <c r="N166" s="53"/>
      <c r="P166" s="53"/>
      <c r="R166" s="2"/>
      <c r="S166" s="2"/>
      <c r="T166" s="2"/>
      <c r="U166" s="2"/>
      <c r="W166" s="66"/>
      <c r="Z166" s="4"/>
      <c r="AB166" s="71"/>
      <c r="AC166" s="68"/>
      <c r="AF166" s="2"/>
      <c r="AI166" s="13"/>
      <c r="AL166" s="53"/>
      <c r="AM166" s="45"/>
      <c r="AN166" s="45"/>
      <c r="AO166" s="53"/>
      <c r="AP166" s="47"/>
      <c r="AQ166" s="53"/>
      <c r="AR166" s="47"/>
      <c r="AS166" s="45"/>
      <c r="AT166" s="2"/>
      <c r="AU166" s="77"/>
      <c r="AV166" s="46"/>
      <c r="AX166" s="1"/>
    </row>
    <row r="167" spans="1:50">
      <c r="A167" s="40"/>
      <c r="B167" s="62"/>
      <c r="C167" s="62"/>
      <c r="D167" s="2"/>
      <c r="E167" s="51"/>
      <c r="F167" s="52"/>
      <c r="G167" s="52"/>
      <c r="J167" s="2"/>
      <c r="K167" s="53"/>
      <c r="M167" s="53"/>
      <c r="N167" s="53"/>
      <c r="P167" s="53"/>
      <c r="R167" s="2"/>
      <c r="S167" s="2"/>
      <c r="T167" s="2"/>
      <c r="U167" s="2"/>
      <c r="W167" s="66"/>
      <c r="Z167" s="4"/>
      <c r="AB167" s="67"/>
      <c r="AC167" s="68"/>
      <c r="AF167" s="2"/>
      <c r="AI167" s="13"/>
      <c r="AL167" s="53"/>
      <c r="AM167" s="45"/>
      <c r="AN167" s="47"/>
      <c r="AO167" s="53"/>
      <c r="AP167" s="63"/>
      <c r="AQ167" s="53"/>
      <c r="AR167" s="63"/>
      <c r="AS167" s="59"/>
      <c r="AT167" s="63"/>
      <c r="AU167" s="64"/>
      <c r="AV167" s="59"/>
      <c r="AW167" s="69"/>
      <c r="AX167" s="58"/>
    </row>
    <row r="168" spans="1:50">
      <c r="A168" s="40"/>
      <c r="B168" s="62"/>
      <c r="C168" s="62"/>
      <c r="D168" s="2"/>
      <c r="E168" s="51"/>
      <c r="F168" s="52"/>
      <c r="G168" s="52"/>
      <c r="J168" s="2"/>
      <c r="K168" s="53"/>
      <c r="M168" s="53"/>
      <c r="N168" s="53"/>
      <c r="P168" s="53"/>
      <c r="R168" s="2"/>
      <c r="S168" s="2"/>
      <c r="T168" s="2"/>
      <c r="U168" s="2"/>
      <c r="W168" s="66"/>
      <c r="Z168" s="4"/>
      <c r="AB168" s="52"/>
      <c r="AC168" s="52"/>
      <c r="AF168" s="2"/>
      <c r="AI168" s="13"/>
      <c r="AL168" s="53"/>
      <c r="AM168" s="45"/>
      <c r="AN168" s="45"/>
      <c r="AO168" s="53"/>
      <c r="AP168" s="47"/>
      <c r="AQ168" s="53"/>
      <c r="AR168" s="47"/>
      <c r="AS168" s="45"/>
      <c r="AU168" s="89"/>
      <c r="AV168" s="90"/>
      <c r="AW168" s="91"/>
      <c r="AX168" s="1"/>
    </row>
    <row r="169" spans="1:50">
      <c r="A169" s="40"/>
      <c r="B169" s="62"/>
      <c r="C169" s="62"/>
      <c r="D169" s="2"/>
      <c r="E169" s="51"/>
      <c r="F169" s="52"/>
      <c r="G169" s="52"/>
      <c r="J169" s="2"/>
      <c r="K169" s="53"/>
      <c r="M169" s="53"/>
      <c r="N169" s="53"/>
      <c r="P169" s="53"/>
      <c r="R169" s="2"/>
      <c r="S169" s="2"/>
      <c r="T169" s="2"/>
      <c r="U169" s="2"/>
      <c r="W169" s="62"/>
      <c r="Z169" s="4"/>
      <c r="AA169" s="78"/>
      <c r="AB169" s="52"/>
      <c r="AC169" s="52"/>
      <c r="AF169" s="2"/>
      <c r="AI169" s="13"/>
      <c r="AL169" s="53"/>
      <c r="AM169" s="45"/>
      <c r="AN169" s="45"/>
      <c r="AO169" s="53"/>
      <c r="AP169" s="47"/>
      <c r="AQ169" s="53"/>
      <c r="AR169" s="47"/>
      <c r="AS169" s="45"/>
      <c r="AU169" s="77"/>
      <c r="AV169" s="46"/>
      <c r="AX169" s="1"/>
    </row>
    <row r="170" spans="1:50">
      <c r="A170" s="81"/>
      <c r="D170" s="2"/>
      <c r="E170" s="131"/>
      <c r="F170" s="52"/>
      <c r="G170" s="52"/>
      <c r="J170" s="2"/>
      <c r="K170" s="53"/>
      <c r="M170" s="53"/>
      <c r="R170" s="52"/>
      <c r="V170" s="119"/>
      <c r="Z170" s="4"/>
      <c r="AF170" s="132"/>
      <c r="AI170" s="155"/>
      <c r="AK170" s="43"/>
      <c r="AL170" s="53"/>
      <c r="AM170" s="45"/>
      <c r="AN170" s="45"/>
      <c r="AO170" s="53"/>
      <c r="AQ170" s="48"/>
      <c r="AT170" s="110"/>
      <c r="AV170" s="88"/>
      <c r="AW170" s="58"/>
      <c r="AX170" s="1"/>
    </row>
    <row r="171" spans="1:50">
      <c r="A171" s="81"/>
      <c r="D171" s="2"/>
      <c r="E171" s="131"/>
      <c r="F171" s="52"/>
      <c r="G171" s="52"/>
      <c r="J171" s="2"/>
      <c r="K171" s="53"/>
      <c r="M171" s="53"/>
      <c r="R171" s="52"/>
      <c r="V171" s="119"/>
      <c r="Z171" s="4"/>
      <c r="AF171" s="132"/>
      <c r="AI171" s="155"/>
      <c r="AK171" s="43"/>
      <c r="AL171" s="53"/>
      <c r="AM171" s="45"/>
      <c r="AN171" s="45"/>
      <c r="AO171" s="53"/>
      <c r="AQ171" s="48"/>
      <c r="AT171" s="110"/>
      <c r="AU171" s="87"/>
      <c r="AX171" s="1"/>
    </row>
    <row r="172" spans="1:50">
      <c r="A172" s="113"/>
      <c r="B172" s="52"/>
      <c r="C172" s="6"/>
      <c r="D172" s="52"/>
      <c r="E172" s="51"/>
      <c r="F172" s="52"/>
      <c r="G172" s="52"/>
      <c r="H172" s="52"/>
      <c r="I172" s="52"/>
      <c r="J172" s="52"/>
      <c r="K172" s="79"/>
      <c r="L172" s="6"/>
      <c r="M172" s="79"/>
      <c r="N172" s="79"/>
      <c r="O172" s="52"/>
      <c r="P172" s="79"/>
      <c r="Q172" s="52"/>
      <c r="R172" s="52"/>
      <c r="S172" s="6"/>
      <c r="T172" s="6"/>
      <c r="U172" s="6"/>
      <c r="V172" s="52"/>
      <c r="W172" s="52"/>
      <c r="X172" s="6"/>
      <c r="Y172" s="114"/>
      <c r="Z172" s="4"/>
      <c r="AA172" s="52"/>
      <c r="AB172" s="52"/>
      <c r="AC172" s="52"/>
      <c r="AD172" s="52"/>
      <c r="AE172" s="6"/>
      <c r="AF172" s="52"/>
      <c r="AH172" s="52"/>
      <c r="AI172" s="13"/>
      <c r="AJ172" s="6"/>
      <c r="AK172" s="92"/>
      <c r="AL172" s="79"/>
      <c r="AM172" s="47"/>
      <c r="AN172" s="115"/>
      <c r="AO172" s="79"/>
      <c r="AQ172" s="79"/>
      <c r="AR172" s="116"/>
      <c r="AS172" s="98"/>
      <c r="AT172" s="157"/>
      <c r="AU172" s="98"/>
      <c r="AV172" s="98"/>
      <c r="AW172" s="160"/>
      <c r="AX172" s="1"/>
    </row>
    <row r="173" spans="1:50">
      <c r="A173" s="40"/>
      <c r="B173" s="62"/>
      <c r="D173" s="2"/>
      <c r="E173" s="51"/>
      <c r="F173" s="52"/>
      <c r="G173" s="52"/>
      <c r="J173" s="2"/>
      <c r="K173" s="53"/>
      <c r="M173" s="53"/>
      <c r="N173" s="53"/>
      <c r="P173" s="53"/>
      <c r="R173" s="2"/>
      <c r="W173" s="66"/>
      <c r="Y173" s="95"/>
      <c r="Z173" s="4"/>
      <c r="AB173" s="92"/>
      <c r="AC173" s="92"/>
      <c r="AE173" s="2"/>
      <c r="AF173" s="2"/>
      <c r="AI173" s="155"/>
      <c r="AK173" s="132"/>
      <c r="AL173" s="53"/>
      <c r="AM173" s="45"/>
      <c r="AN173" s="45"/>
      <c r="AO173" s="53"/>
      <c r="AQ173" s="53"/>
      <c r="AT173" s="110"/>
      <c r="AU173" s="87"/>
      <c r="AV173" s="88"/>
      <c r="AW173" s="58"/>
      <c r="AX173" s="1"/>
    </row>
    <row r="174" spans="1:50">
      <c r="A174" s="40"/>
      <c r="B174" s="62"/>
      <c r="D174" s="2"/>
      <c r="E174" s="51"/>
      <c r="F174" s="52"/>
      <c r="G174" s="52"/>
      <c r="J174" s="2"/>
      <c r="K174" s="53"/>
      <c r="M174" s="53"/>
      <c r="N174" s="53"/>
      <c r="P174" s="53"/>
      <c r="R174" s="2"/>
      <c r="W174" s="66"/>
      <c r="Y174" s="95"/>
      <c r="Z174" s="4"/>
      <c r="AB174" s="92"/>
      <c r="AC174" s="92"/>
      <c r="AE174" s="2"/>
      <c r="AF174" s="2"/>
      <c r="AI174" s="155"/>
      <c r="AK174" s="132"/>
      <c r="AL174" s="53"/>
      <c r="AM174" s="45"/>
      <c r="AN174" s="45"/>
      <c r="AO174" s="53"/>
      <c r="AQ174" s="53"/>
      <c r="AT174" s="80"/>
      <c r="AX174" s="1"/>
    </row>
    <row r="175" spans="1:50">
      <c r="A175" s="40"/>
      <c r="D175" s="2"/>
      <c r="E175" s="118"/>
      <c r="F175" s="52"/>
      <c r="G175" s="52"/>
      <c r="J175" s="2"/>
      <c r="K175" s="53"/>
      <c r="M175" s="53"/>
      <c r="R175" s="52"/>
      <c r="V175" s="119"/>
      <c r="Z175" s="4"/>
      <c r="AF175" s="2"/>
      <c r="AI175" s="13"/>
      <c r="AK175" s="43"/>
      <c r="AL175" s="53"/>
      <c r="AM175" s="45"/>
      <c r="AN175" s="45"/>
      <c r="AO175" s="130"/>
      <c r="AQ175" s="48"/>
      <c r="AT175" s="80"/>
      <c r="AW175" s="58"/>
      <c r="AX175" s="1"/>
    </row>
    <row r="176" spans="1:50">
      <c r="A176" s="40"/>
      <c r="C176" s="2"/>
      <c r="E176" s="41"/>
      <c r="F176" s="41"/>
      <c r="G176" s="41"/>
      <c r="J176" s="2"/>
      <c r="R176" s="2"/>
      <c r="S176" s="2"/>
      <c r="T176" s="2"/>
      <c r="U176" s="2"/>
      <c r="V176" s="42"/>
      <c r="W176" s="42"/>
      <c r="AE176" s="2"/>
      <c r="AF176" s="2"/>
      <c r="AI176" s="13"/>
      <c r="AK176" s="43"/>
      <c r="AL176" s="44"/>
      <c r="AM176" s="45"/>
      <c r="AN176" s="44"/>
      <c r="AO176" s="46"/>
      <c r="AP176" s="47"/>
      <c r="AQ176" s="48"/>
      <c r="AR176" s="47"/>
      <c r="AS176" s="45"/>
      <c r="AT176" s="49"/>
      <c r="AU176" s="50"/>
      <c r="AV176" s="46"/>
    </row>
    <row r="177" spans="1:50">
      <c r="A177" s="148"/>
      <c r="E177" s="131"/>
      <c r="F177" s="131"/>
      <c r="G177" s="131"/>
      <c r="J177" s="2"/>
      <c r="P177" s="149"/>
      <c r="R177" s="2"/>
      <c r="V177" s="42"/>
      <c r="AE177" s="2"/>
      <c r="AF177" s="2"/>
      <c r="AI177" s="13"/>
      <c r="AK177" s="150"/>
      <c r="AL177" s="151"/>
      <c r="AM177" s="151"/>
      <c r="AN177" s="151"/>
      <c r="AO177" s="152"/>
      <c r="AP177" s="13"/>
      <c r="AQ177" s="48"/>
      <c r="AR177" s="3"/>
      <c r="AT177" s="13"/>
      <c r="AU177" s="3"/>
      <c r="AX177" s="1"/>
    </row>
    <row r="178" spans="1:50">
      <c r="A178" s="133"/>
      <c r="B178" s="123"/>
      <c r="C178" s="7"/>
      <c r="E178" s="134"/>
      <c r="F178" s="134"/>
      <c r="G178" s="134"/>
      <c r="H178" s="123"/>
      <c r="I178" s="123"/>
      <c r="J178" s="123"/>
      <c r="K178" s="123"/>
      <c r="L178" s="7"/>
      <c r="M178" s="123"/>
      <c r="N178" s="123"/>
      <c r="O178" s="123"/>
      <c r="P178" s="136"/>
      <c r="Q178" s="123"/>
      <c r="R178" s="123"/>
      <c r="S178" s="7"/>
      <c r="T178" s="7"/>
      <c r="U178" s="7"/>
      <c r="V178" s="135"/>
      <c r="W178" s="123"/>
      <c r="AE178" s="2"/>
      <c r="AF178" s="2"/>
      <c r="AI178" s="13"/>
      <c r="AK178" s="43"/>
      <c r="AL178" s="45"/>
      <c r="AM178" s="45"/>
      <c r="AN178" s="45"/>
      <c r="AO178" s="46"/>
      <c r="AQ178" s="48"/>
      <c r="AR178" s="3"/>
      <c r="AX178" s="1"/>
    </row>
    <row r="179" spans="1:50">
      <c r="A179" s="133"/>
      <c r="B179" s="123"/>
      <c r="C179" s="7"/>
      <c r="E179" s="134"/>
      <c r="F179" s="134"/>
      <c r="G179" s="134"/>
      <c r="H179" s="123"/>
      <c r="I179" s="123"/>
      <c r="J179" s="123"/>
      <c r="K179" s="123"/>
      <c r="L179" s="7"/>
      <c r="M179" s="123"/>
      <c r="N179" s="123"/>
      <c r="O179" s="123"/>
      <c r="P179" s="136"/>
      <c r="Q179" s="123"/>
      <c r="R179" s="123"/>
      <c r="S179" s="7"/>
      <c r="T179" s="7"/>
      <c r="U179" s="7"/>
      <c r="V179" s="135"/>
      <c r="W179" s="123"/>
      <c r="AE179" s="2"/>
      <c r="AF179" s="2"/>
      <c r="AI179" s="13"/>
      <c r="AK179" s="43"/>
      <c r="AL179" s="45"/>
      <c r="AM179" s="45"/>
      <c r="AN179" s="45"/>
      <c r="AO179" s="46"/>
      <c r="AQ179" s="48"/>
      <c r="AT179" s="110"/>
      <c r="AV179" s="97"/>
      <c r="AW179" s="58"/>
      <c r="AX179" s="58"/>
    </row>
    <row r="180" spans="1:50">
      <c r="A180" s="133"/>
      <c r="B180" s="123"/>
      <c r="C180" s="7"/>
      <c r="E180" s="134"/>
      <c r="F180" s="134"/>
      <c r="G180" s="134"/>
      <c r="H180" s="123"/>
      <c r="I180" s="123"/>
      <c r="J180" s="123"/>
      <c r="K180" s="123"/>
      <c r="L180" s="7"/>
      <c r="M180" s="123"/>
      <c r="N180" s="123"/>
      <c r="O180" s="123"/>
      <c r="P180" s="136"/>
      <c r="Q180" s="123"/>
      <c r="R180" s="123"/>
      <c r="S180" s="7"/>
      <c r="T180" s="7"/>
      <c r="U180" s="7"/>
      <c r="V180" s="135"/>
      <c r="W180" s="123"/>
      <c r="AE180" s="2"/>
      <c r="AF180" s="2"/>
      <c r="AI180" s="13"/>
      <c r="AK180" s="43"/>
      <c r="AL180" s="45"/>
      <c r="AM180" s="45"/>
      <c r="AN180" s="45"/>
      <c r="AO180" s="46"/>
      <c r="AQ180" s="48"/>
      <c r="AX180" s="1"/>
    </row>
    <row r="181" spans="1:50">
      <c r="A181" s="133"/>
      <c r="B181" s="123"/>
      <c r="C181" s="7"/>
      <c r="E181" s="134"/>
      <c r="F181" s="134"/>
      <c r="G181" s="134"/>
      <c r="H181" s="123"/>
      <c r="I181" s="123"/>
      <c r="J181" s="123"/>
      <c r="K181" s="123"/>
      <c r="L181" s="7"/>
      <c r="M181" s="123"/>
      <c r="N181" s="123"/>
      <c r="O181" s="123"/>
      <c r="P181" s="136"/>
      <c r="Q181" s="123"/>
      <c r="R181" s="123"/>
      <c r="S181" s="7"/>
      <c r="T181" s="7"/>
      <c r="U181" s="7"/>
      <c r="V181" s="135"/>
      <c r="W181" s="123"/>
      <c r="AE181" s="2"/>
      <c r="AF181" s="2"/>
      <c r="AI181" s="13"/>
      <c r="AK181" s="43"/>
      <c r="AL181" s="45"/>
      <c r="AM181" s="45"/>
      <c r="AN181" s="45"/>
      <c r="AO181" s="59"/>
      <c r="AQ181" s="48"/>
      <c r="AR181" s="3"/>
      <c r="AX181" s="1"/>
    </row>
    <row r="182" spans="1:50">
      <c r="A182" s="133"/>
      <c r="B182" s="123"/>
      <c r="C182" s="7"/>
      <c r="E182" s="134"/>
      <c r="F182" s="134"/>
      <c r="G182" s="134"/>
      <c r="H182" s="123"/>
      <c r="I182" s="123"/>
      <c r="J182" s="123"/>
      <c r="K182" s="123"/>
      <c r="L182" s="7"/>
      <c r="M182" s="123"/>
      <c r="N182" s="123"/>
      <c r="O182" s="123"/>
      <c r="P182" s="136"/>
      <c r="Q182" s="123"/>
      <c r="R182" s="123"/>
      <c r="S182" s="7"/>
      <c r="T182" s="7"/>
      <c r="U182" s="7"/>
      <c r="V182" s="135"/>
      <c r="W182" s="123"/>
      <c r="AE182" s="2"/>
      <c r="AF182" s="2"/>
      <c r="AI182" s="13"/>
      <c r="AK182" s="43"/>
      <c r="AL182" s="45"/>
      <c r="AM182" s="45"/>
      <c r="AN182" s="45"/>
      <c r="AO182" s="46"/>
      <c r="AQ182" s="48"/>
      <c r="AR182" s="3"/>
      <c r="AX182" s="1"/>
    </row>
    <row r="183" spans="1:50">
      <c r="A183" s="133"/>
      <c r="B183" s="123"/>
      <c r="C183" s="7"/>
      <c r="E183" s="134"/>
      <c r="F183" s="134"/>
      <c r="G183" s="134"/>
      <c r="H183" s="123"/>
      <c r="I183" s="123"/>
      <c r="J183" s="123"/>
      <c r="K183" s="123"/>
      <c r="L183" s="7"/>
      <c r="M183" s="123"/>
      <c r="N183" s="123"/>
      <c r="O183" s="123"/>
      <c r="P183" s="136"/>
      <c r="Q183" s="123"/>
      <c r="R183" s="123"/>
      <c r="S183" s="7"/>
      <c r="T183" s="7"/>
      <c r="U183" s="7"/>
      <c r="V183" s="135"/>
      <c r="W183" s="123"/>
      <c r="AE183" s="2"/>
      <c r="AF183" s="2"/>
      <c r="AI183" s="13"/>
      <c r="AK183" s="43"/>
      <c r="AL183" s="45"/>
      <c r="AM183" s="45"/>
      <c r="AN183" s="45"/>
      <c r="AO183" s="46"/>
      <c r="AQ183" s="48"/>
      <c r="AR183" s="3"/>
      <c r="AX183" s="1"/>
    </row>
    <row r="184" spans="1:50">
      <c r="A184" s="133"/>
      <c r="B184" s="123"/>
      <c r="C184" s="7"/>
      <c r="E184" s="134"/>
      <c r="F184" s="134"/>
      <c r="G184" s="134"/>
      <c r="H184" s="123"/>
      <c r="I184" s="123"/>
      <c r="J184" s="123"/>
      <c r="K184" s="123"/>
      <c r="L184" s="7"/>
      <c r="M184" s="123"/>
      <c r="N184" s="123"/>
      <c r="O184" s="123"/>
      <c r="P184" s="136"/>
      <c r="Q184" s="123"/>
      <c r="R184" s="123"/>
      <c r="S184" s="7"/>
      <c r="T184" s="7"/>
      <c r="U184" s="7"/>
      <c r="V184" s="42"/>
      <c r="W184" s="123"/>
      <c r="AE184" s="2"/>
      <c r="AF184" s="2"/>
      <c r="AI184" s="13"/>
      <c r="AK184" s="43"/>
      <c r="AL184" s="45"/>
      <c r="AM184" s="45"/>
      <c r="AN184" s="45"/>
      <c r="AO184" s="46"/>
      <c r="AQ184" s="48"/>
      <c r="AX184" s="1"/>
    </row>
    <row r="185" spans="1:50">
      <c r="A185" s="40"/>
      <c r="E185" s="131"/>
      <c r="F185" s="131"/>
      <c r="G185" s="131"/>
      <c r="J185" s="2"/>
      <c r="R185" s="2"/>
      <c r="V185" s="42"/>
      <c r="AE185" s="2"/>
      <c r="AF185" s="2"/>
      <c r="AI185" s="13"/>
      <c r="AK185" s="43"/>
      <c r="AL185" s="45"/>
      <c r="AM185" s="45"/>
      <c r="AN185" s="45"/>
      <c r="AO185" s="59"/>
      <c r="AQ185" s="48"/>
      <c r="AR185" s="3"/>
      <c r="AX185" s="1"/>
    </row>
    <row r="186" spans="1:50">
      <c r="A186" s="40"/>
      <c r="E186" s="131"/>
      <c r="F186" s="131"/>
      <c r="G186" s="131"/>
      <c r="J186" s="2"/>
      <c r="R186" s="2"/>
      <c r="V186" s="42"/>
      <c r="AF186" s="2"/>
      <c r="AI186" s="13"/>
      <c r="AK186" s="43"/>
      <c r="AL186" s="45"/>
      <c r="AM186" s="45"/>
      <c r="AN186" s="45"/>
      <c r="AO186" s="46"/>
      <c r="AQ186" s="48"/>
      <c r="AR186" s="3"/>
      <c r="AX186" s="1"/>
    </row>
    <row r="187" spans="1:50">
      <c r="A187" s="40"/>
      <c r="E187" s="131"/>
      <c r="F187" s="131"/>
      <c r="G187" s="131"/>
      <c r="J187" s="2"/>
      <c r="R187" s="2"/>
      <c r="V187" s="42"/>
      <c r="AF187" s="2"/>
      <c r="AI187" s="13"/>
      <c r="AK187" s="43"/>
      <c r="AL187" s="45"/>
      <c r="AM187" s="45"/>
      <c r="AN187" s="45"/>
      <c r="AO187" s="46"/>
      <c r="AQ187" s="48"/>
      <c r="AT187" s="80"/>
      <c r="AU187" s="96"/>
      <c r="AV187" s="88"/>
      <c r="AW187" s="57"/>
      <c r="AX187" s="57"/>
    </row>
    <row r="188" spans="1:50">
      <c r="A188" s="40"/>
      <c r="E188" s="131"/>
      <c r="F188" s="131"/>
      <c r="G188" s="131"/>
      <c r="J188" s="2"/>
      <c r="R188" s="2"/>
      <c r="V188" s="42"/>
      <c r="AE188" s="2"/>
      <c r="AF188" s="2"/>
      <c r="AI188" s="13"/>
      <c r="AK188" s="43"/>
      <c r="AL188" s="45"/>
      <c r="AM188" s="45"/>
      <c r="AN188" s="45"/>
      <c r="AO188" s="46"/>
      <c r="AQ188" s="48"/>
      <c r="AT188" s="80"/>
      <c r="AX188" s="1"/>
    </row>
    <row r="189" spans="1:50">
      <c r="A189" s="40"/>
      <c r="E189" s="131"/>
      <c r="F189" s="131"/>
      <c r="G189" s="131"/>
      <c r="J189" s="2"/>
      <c r="R189" s="2"/>
      <c r="V189" s="119"/>
      <c r="AF189" s="2"/>
      <c r="AI189" s="13"/>
      <c r="AK189" s="43"/>
      <c r="AL189" s="45"/>
      <c r="AM189" s="45"/>
      <c r="AN189" s="45"/>
      <c r="AO189" s="59"/>
      <c r="AQ189" s="48"/>
      <c r="AR189" s="3"/>
      <c r="AX189" s="1"/>
    </row>
    <row r="190" spans="1:50">
      <c r="A190" s="40"/>
      <c r="E190" s="131"/>
      <c r="F190" s="131"/>
      <c r="G190" s="131"/>
      <c r="J190" s="2"/>
      <c r="R190" s="2"/>
      <c r="V190" s="119"/>
      <c r="AF190" s="2"/>
      <c r="AI190" s="13"/>
      <c r="AK190" s="43"/>
      <c r="AL190" s="45"/>
      <c r="AM190" s="45"/>
      <c r="AN190" s="45"/>
      <c r="AO190" s="46"/>
      <c r="AQ190" s="48"/>
      <c r="AT190" s="110"/>
      <c r="AU190" s="87"/>
      <c r="AX190" s="1"/>
    </row>
    <row r="191" spans="1:50">
      <c r="A191" s="40"/>
      <c r="E191" s="131"/>
      <c r="F191" s="131"/>
      <c r="G191" s="131"/>
      <c r="J191" s="2"/>
      <c r="R191" s="2"/>
      <c r="V191" s="119"/>
      <c r="AE191" s="2"/>
      <c r="AF191" s="2"/>
      <c r="AI191" s="13"/>
      <c r="AK191" s="43"/>
      <c r="AL191" s="45"/>
      <c r="AM191" s="45"/>
      <c r="AN191" s="45"/>
      <c r="AO191" s="59"/>
      <c r="AQ191" s="48"/>
      <c r="AR191" s="3"/>
      <c r="AX191" s="1"/>
    </row>
    <row r="192" spans="1:50">
      <c r="A192" s="40"/>
      <c r="E192" s="131"/>
      <c r="F192" s="131"/>
      <c r="G192" s="131"/>
      <c r="J192" s="2"/>
      <c r="R192" s="2"/>
      <c r="V192" s="119"/>
      <c r="AF192" s="2"/>
      <c r="AI192" s="13"/>
      <c r="AK192" s="43"/>
      <c r="AL192" s="45"/>
      <c r="AM192" s="45"/>
      <c r="AN192" s="45"/>
      <c r="AO192" s="46"/>
      <c r="AQ192" s="48"/>
      <c r="AT192" s="80"/>
      <c r="AU192" s="87"/>
      <c r="AX192" s="1"/>
    </row>
    <row r="193" spans="1:50">
      <c r="A193" s="40"/>
      <c r="E193" s="131"/>
      <c r="F193" s="131"/>
      <c r="G193" s="131"/>
      <c r="J193" s="2"/>
      <c r="R193" s="2"/>
      <c r="V193" s="119"/>
      <c r="AE193" s="2"/>
      <c r="AF193" s="2"/>
      <c r="AI193" s="13"/>
      <c r="AK193" s="43"/>
      <c r="AL193" s="45"/>
      <c r="AM193" s="45"/>
      <c r="AN193" s="45"/>
      <c r="AO193" s="59"/>
      <c r="AQ193" s="48"/>
      <c r="AR193" s="3"/>
      <c r="AX193" s="1"/>
    </row>
    <row r="194" spans="1:50">
      <c r="A194" s="40"/>
      <c r="E194" s="131"/>
      <c r="F194" s="131"/>
      <c r="G194" s="131"/>
      <c r="V194" s="42"/>
      <c r="AE194" s="2"/>
      <c r="AF194" s="2"/>
      <c r="AI194" s="13"/>
      <c r="AK194" s="43"/>
      <c r="AL194" s="45"/>
      <c r="AM194" s="45"/>
      <c r="AN194" s="45"/>
      <c r="AO194" s="46"/>
      <c r="AQ194" s="48"/>
      <c r="AX194" s="1"/>
    </row>
    <row r="195" spans="1:50">
      <c r="A195" s="133"/>
      <c r="B195" s="123"/>
      <c r="C195" s="7"/>
      <c r="E195" s="134"/>
      <c r="F195" s="134"/>
      <c r="G195" s="134"/>
      <c r="H195" s="123"/>
      <c r="I195" s="123"/>
      <c r="J195" s="123"/>
      <c r="K195" s="123"/>
      <c r="L195" s="7"/>
      <c r="M195" s="123"/>
      <c r="N195" s="123"/>
      <c r="O195" s="123"/>
      <c r="P195" s="136"/>
      <c r="Q195" s="123"/>
      <c r="R195" s="123"/>
      <c r="S195" s="7"/>
      <c r="T195" s="7"/>
      <c r="U195" s="7"/>
      <c r="V195" s="135"/>
      <c r="W195" s="123"/>
      <c r="AF195" s="2"/>
      <c r="AI195" s="13"/>
      <c r="AK195" s="43"/>
      <c r="AL195" s="45"/>
      <c r="AM195" s="45"/>
      <c r="AN195" s="45"/>
      <c r="AO195" s="59"/>
      <c r="AQ195" s="48"/>
      <c r="AR195" s="3"/>
      <c r="AX195" s="1"/>
    </row>
    <row r="196" spans="1:50">
      <c r="A196" s="133"/>
      <c r="B196" s="123"/>
      <c r="C196" s="7"/>
      <c r="E196" s="134"/>
      <c r="F196" s="134"/>
      <c r="G196" s="134"/>
      <c r="H196" s="123"/>
      <c r="I196" s="123"/>
      <c r="J196" s="123"/>
      <c r="K196" s="123"/>
      <c r="L196" s="7"/>
      <c r="M196" s="123"/>
      <c r="N196" s="123"/>
      <c r="O196" s="123"/>
      <c r="P196" s="136"/>
      <c r="Q196" s="123"/>
      <c r="R196" s="123"/>
      <c r="S196" s="7"/>
      <c r="T196" s="7"/>
      <c r="U196" s="7"/>
      <c r="V196" s="135"/>
      <c r="W196" s="123"/>
      <c r="AF196" s="2"/>
      <c r="AI196" s="13"/>
      <c r="AK196" s="43"/>
      <c r="AL196" s="45"/>
      <c r="AM196" s="45"/>
      <c r="AN196" s="45"/>
      <c r="AO196" s="46"/>
      <c r="AQ196" s="48"/>
      <c r="AX196" s="1"/>
    </row>
    <row r="197" spans="1:50">
      <c r="A197" s="133"/>
      <c r="B197" s="123"/>
      <c r="C197" s="7"/>
      <c r="E197" s="134"/>
      <c r="F197" s="134"/>
      <c r="G197" s="134"/>
      <c r="H197" s="123"/>
      <c r="I197" s="123"/>
      <c r="J197" s="123"/>
      <c r="K197" s="123"/>
      <c r="L197" s="7"/>
      <c r="M197" s="123"/>
      <c r="N197" s="123"/>
      <c r="O197" s="123"/>
      <c r="P197" s="136"/>
      <c r="Q197" s="123"/>
      <c r="R197" s="123"/>
      <c r="S197" s="7"/>
      <c r="T197" s="7"/>
      <c r="U197" s="7"/>
      <c r="V197" s="135"/>
      <c r="W197" s="123"/>
      <c r="AF197" s="2"/>
      <c r="AI197" s="13"/>
      <c r="AK197" s="43"/>
      <c r="AL197" s="45"/>
      <c r="AM197" s="45"/>
      <c r="AN197" s="45"/>
      <c r="AO197" s="59"/>
      <c r="AQ197" s="48"/>
      <c r="AR197" s="3"/>
      <c r="AX197" s="1"/>
    </row>
    <row r="198" spans="1:50">
      <c r="A198" s="133"/>
      <c r="B198" s="123"/>
      <c r="C198" s="7"/>
      <c r="E198" s="134"/>
      <c r="F198" s="134"/>
      <c r="G198" s="134"/>
      <c r="H198" s="123"/>
      <c r="I198" s="123"/>
      <c r="J198" s="123"/>
      <c r="K198" s="123"/>
      <c r="L198" s="7"/>
      <c r="M198" s="123"/>
      <c r="N198" s="123"/>
      <c r="O198" s="123"/>
      <c r="P198" s="136"/>
      <c r="Q198" s="123"/>
      <c r="R198" s="123"/>
      <c r="S198" s="7"/>
      <c r="T198" s="7"/>
      <c r="U198" s="7"/>
      <c r="V198" s="135"/>
      <c r="W198" s="123"/>
      <c r="AF198" s="2"/>
      <c r="AI198" s="13"/>
      <c r="AK198" s="43"/>
      <c r="AL198" s="45"/>
      <c r="AM198" s="45"/>
      <c r="AN198" s="45"/>
      <c r="AO198" s="59"/>
      <c r="AQ198" s="48"/>
      <c r="AR198" s="3"/>
      <c r="AX198" s="1"/>
    </row>
    <row r="199" spans="1:50">
      <c r="A199" s="133"/>
      <c r="B199" s="123"/>
      <c r="C199" s="7"/>
      <c r="E199" s="134"/>
      <c r="F199" s="134"/>
      <c r="G199" s="134"/>
      <c r="H199" s="123"/>
      <c r="I199" s="123"/>
      <c r="J199" s="123"/>
      <c r="K199" s="123"/>
      <c r="L199" s="7"/>
      <c r="M199" s="123"/>
      <c r="N199" s="123"/>
      <c r="O199" s="123"/>
      <c r="P199" s="136"/>
      <c r="Q199" s="123"/>
      <c r="R199" s="123"/>
      <c r="S199" s="7"/>
      <c r="T199" s="7"/>
      <c r="U199" s="7"/>
      <c r="V199" s="135"/>
      <c r="W199" s="123"/>
      <c r="AF199" s="2"/>
      <c r="AI199" s="13"/>
      <c r="AK199" s="43"/>
      <c r="AL199" s="45"/>
      <c r="AM199" s="45"/>
      <c r="AN199" s="45"/>
      <c r="AO199" s="46"/>
      <c r="AQ199" s="48"/>
      <c r="AX199" s="1"/>
    </row>
    <row r="200" spans="1:50">
      <c r="A200" s="133"/>
      <c r="B200" s="123"/>
      <c r="C200" s="7"/>
      <c r="E200" s="134"/>
      <c r="F200" s="134"/>
      <c r="G200" s="134"/>
      <c r="H200" s="123"/>
      <c r="I200" s="123"/>
      <c r="J200" s="123"/>
      <c r="K200" s="123"/>
      <c r="L200" s="7"/>
      <c r="M200" s="123"/>
      <c r="N200" s="123"/>
      <c r="O200" s="123"/>
      <c r="P200" s="136"/>
      <c r="Q200" s="123"/>
      <c r="R200" s="123"/>
      <c r="S200" s="7"/>
      <c r="T200" s="7"/>
      <c r="U200" s="7"/>
      <c r="V200" s="135"/>
      <c r="W200" s="123"/>
      <c r="AE200" s="2"/>
      <c r="AF200" s="2"/>
      <c r="AI200" s="13"/>
      <c r="AK200" s="43"/>
      <c r="AL200" s="45"/>
      <c r="AM200" s="45"/>
      <c r="AN200" s="45"/>
      <c r="AO200" s="59"/>
      <c r="AQ200" s="48"/>
      <c r="AR200" s="3"/>
      <c r="AX200" s="1"/>
    </row>
    <row r="201" spans="1:50">
      <c r="A201" s="133"/>
      <c r="B201" s="123"/>
      <c r="C201" s="7"/>
      <c r="E201" s="134"/>
      <c r="F201" s="134"/>
      <c r="G201" s="134"/>
      <c r="H201" s="123"/>
      <c r="I201" s="123"/>
      <c r="J201" s="123"/>
      <c r="K201" s="123"/>
      <c r="L201" s="7"/>
      <c r="M201" s="123"/>
      <c r="N201" s="123"/>
      <c r="O201" s="123"/>
      <c r="P201" s="136"/>
      <c r="Q201" s="123"/>
      <c r="R201" s="123"/>
      <c r="S201" s="7"/>
      <c r="T201" s="7"/>
      <c r="U201" s="7"/>
      <c r="V201" s="135"/>
      <c r="W201" s="123"/>
      <c r="AE201" s="2"/>
      <c r="AF201" s="2"/>
      <c r="AI201" s="13"/>
      <c r="AK201" s="43"/>
      <c r="AL201" s="45"/>
      <c r="AM201" s="45"/>
      <c r="AN201" s="45"/>
      <c r="AO201" s="46"/>
      <c r="AQ201" s="48"/>
      <c r="AX201" s="1"/>
    </row>
    <row r="202" spans="1:50">
      <c r="A202" s="133"/>
      <c r="B202" s="123"/>
      <c r="C202" s="7"/>
      <c r="E202" s="134"/>
      <c r="F202" s="134"/>
      <c r="G202" s="134"/>
      <c r="H202" s="123"/>
      <c r="I202" s="123"/>
      <c r="J202" s="123"/>
      <c r="K202" s="123"/>
      <c r="L202" s="7"/>
      <c r="M202" s="123"/>
      <c r="N202" s="123"/>
      <c r="O202" s="123"/>
      <c r="P202" s="136"/>
      <c r="Q202" s="123"/>
      <c r="R202" s="123"/>
      <c r="S202" s="7"/>
      <c r="T202" s="7"/>
      <c r="U202" s="7"/>
      <c r="V202" s="135"/>
      <c r="W202" s="123"/>
      <c r="AF202" s="2"/>
      <c r="AI202" s="13"/>
      <c r="AK202" s="43"/>
      <c r="AL202" s="45"/>
      <c r="AM202" s="45"/>
      <c r="AN202" s="45"/>
      <c r="AO202" s="59"/>
      <c r="AQ202" s="48"/>
      <c r="AR202" s="3"/>
      <c r="AX202" s="1"/>
    </row>
    <row r="203" spans="1:50">
      <c r="A203" s="133"/>
      <c r="B203" s="123"/>
      <c r="C203" s="7"/>
      <c r="E203" s="134"/>
      <c r="F203" s="134"/>
      <c r="G203" s="134"/>
      <c r="H203" s="123"/>
      <c r="I203" s="123"/>
      <c r="J203" s="123"/>
      <c r="K203" s="123"/>
      <c r="L203" s="7"/>
      <c r="M203" s="123"/>
      <c r="N203" s="123"/>
      <c r="O203" s="123"/>
      <c r="P203" s="136"/>
      <c r="Q203" s="123"/>
      <c r="R203" s="123"/>
      <c r="S203" s="7"/>
      <c r="T203" s="7"/>
      <c r="U203" s="7"/>
      <c r="V203" s="135"/>
      <c r="W203" s="123"/>
      <c r="AE203" s="2"/>
      <c r="AF203" s="2"/>
      <c r="AI203" s="13"/>
      <c r="AK203" s="43"/>
      <c r="AL203" s="45"/>
      <c r="AM203" s="45"/>
      <c r="AN203" s="45"/>
      <c r="AO203" s="59"/>
      <c r="AQ203" s="48"/>
      <c r="AR203" s="3"/>
      <c r="AX203" s="1"/>
    </row>
    <row r="204" spans="1:50">
      <c r="A204" s="133"/>
      <c r="B204" s="123"/>
      <c r="C204" s="7"/>
      <c r="E204" s="134"/>
      <c r="F204" s="134"/>
      <c r="G204" s="134"/>
      <c r="H204" s="123"/>
      <c r="I204" s="123"/>
      <c r="J204" s="123"/>
      <c r="K204" s="123"/>
      <c r="L204" s="7"/>
      <c r="M204" s="123"/>
      <c r="N204" s="123"/>
      <c r="O204" s="123"/>
      <c r="P204" s="136"/>
      <c r="Q204" s="123"/>
      <c r="R204" s="123"/>
      <c r="S204" s="7"/>
      <c r="T204" s="7"/>
      <c r="U204" s="7"/>
      <c r="V204" s="135"/>
      <c r="W204" s="123"/>
      <c r="AE204" s="2"/>
      <c r="AF204" s="2"/>
      <c r="AI204" s="13"/>
      <c r="AK204" s="43"/>
      <c r="AL204" s="45"/>
      <c r="AM204" s="45"/>
      <c r="AN204" s="45"/>
      <c r="AO204" s="5"/>
      <c r="AQ204" s="48"/>
      <c r="AX204" s="1"/>
    </row>
    <row r="205" spans="1:50">
      <c r="A205" s="133"/>
      <c r="B205" s="123"/>
      <c r="C205" s="7"/>
      <c r="E205" s="134"/>
      <c r="F205" s="134"/>
      <c r="G205" s="134"/>
      <c r="H205" s="123"/>
      <c r="I205" s="123"/>
      <c r="J205" s="123"/>
      <c r="K205" s="123"/>
      <c r="L205" s="7"/>
      <c r="M205" s="123"/>
      <c r="N205" s="123"/>
      <c r="O205" s="123"/>
      <c r="P205" s="136"/>
      <c r="Q205" s="123"/>
      <c r="R205" s="123"/>
      <c r="S205" s="7"/>
      <c r="T205" s="7"/>
      <c r="U205" s="7"/>
      <c r="V205" s="135"/>
      <c r="W205" s="123"/>
      <c r="AE205" s="2"/>
      <c r="AF205" s="2"/>
      <c r="AI205" s="13"/>
      <c r="AK205" s="43"/>
      <c r="AL205" s="45"/>
      <c r="AM205" s="45"/>
      <c r="AN205" s="45"/>
      <c r="AO205" s="59"/>
      <c r="AQ205" s="48"/>
      <c r="AR205" s="3"/>
      <c r="AX205" s="1"/>
    </row>
    <row r="206" spans="1:50">
      <c r="A206" s="133"/>
      <c r="B206" s="123"/>
      <c r="C206" s="7"/>
      <c r="E206" s="134"/>
      <c r="F206" s="134"/>
      <c r="G206" s="134"/>
      <c r="H206" s="123"/>
      <c r="I206" s="123"/>
      <c r="J206" s="123"/>
      <c r="K206" s="123"/>
      <c r="L206" s="7"/>
      <c r="M206" s="123"/>
      <c r="N206" s="123"/>
      <c r="O206" s="123"/>
      <c r="P206" s="136"/>
      <c r="Q206" s="123"/>
      <c r="R206" s="123"/>
      <c r="S206" s="7"/>
      <c r="T206" s="7"/>
      <c r="U206" s="7"/>
      <c r="V206" s="135"/>
      <c r="W206" s="123"/>
      <c r="AE206" s="2"/>
      <c r="AF206" s="2"/>
      <c r="AI206" s="13"/>
      <c r="AK206" s="43"/>
      <c r="AL206" s="45"/>
      <c r="AM206" s="45"/>
      <c r="AN206" s="45"/>
      <c r="AO206" s="59"/>
      <c r="AQ206" s="48"/>
      <c r="AR206" s="3"/>
    </row>
    <row r="207" spans="1:50">
      <c r="A207" s="133"/>
      <c r="B207" s="123"/>
      <c r="E207" s="134"/>
      <c r="F207" s="134"/>
      <c r="G207" s="134"/>
      <c r="H207" s="123"/>
      <c r="I207" s="123"/>
      <c r="J207" s="123"/>
      <c r="K207" s="123"/>
      <c r="L207" s="7"/>
      <c r="M207" s="123"/>
      <c r="N207" s="123"/>
      <c r="O207" s="123"/>
      <c r="P207" s="136"/>
      <c r="Q207" s="123"/>
      <c r="R207" s="123"/>
      <c r="S207" s="7"/>
      <c r="T207" s="7"/>
      <c r="U207" s="7"/>
      <c r="V207" s="135"/>
      <c r="W207" s="123"/>
      <c r="AF207" s="2"/>
      <c r="AI207" s="13"/>
      <c r="AK207" s="43"/>
      <c r="AL207" s="45"/>
      <c r="AM207" s="45"/>
      <c r="AN207" s="45"/>
      <c r="AO207" s="59"/>
      <c r="AQ207" s="48"/>
      <c r="AR207" s="3"/>
    </row>
    <row r="208" spans="1:50">
      <c r="AL208" s="45"/>
    </row>
    <row r="209" spans="27:38">
      <c r="AL209" s="45"/>
    </row>
    <row r="210" spans="27:38">
      <c r="AL210" s="45"/>
    </row>
    <row r="211" spans="27:38">
      <c r="AL211" s="45"/>
    </row>
    <row r="212" spans="27:38">
      <c r="AL212" s="45"/>
    </row>
    <row r="213" spans="27:38">
      <c r="AL213" s="45"/>
    </row>
    <row r="214" spans="27:38">
      <c r="AD214" s="52"/>
      <c r="AL214" s="45"/>
    </row>
    <row r="215" spans="27:38">
      <c r="AL215" s="45"/>
    </row>
    <row r="216" spans="27:38">
      <c r="AE216" s="2"/>
      <c r="AL216" s="45"/>
    </row>
    <row r="217" spans="27:38">
      <c r="AL217" s="45"/>
    </row>
    <row r="218" spans="27:38">
      <c r="AA218" s="62"/>
      <c r="AB218" s="62"/>
      <c r="AC218" s="62"/>
      <c r="AL218" s="45"/>
    </row>
    <row r="219" spans="27:38">
      <c r="AE219" s="2"/>
      <c r="AL219" s="45"/>
    </row>
    <row r="220" spans="27:38">
      <c r="AL220" s="45"/>
    </row>
    <row r="221" spans="27:38">
      <c r="AE221" s="2"/>
      <c r="AL221" s="45"/>
    </row>
    <row r="222" spans="27:38">
      <c r="AL222" s="45"/>
    </row>
    <row r="223" spans="27:38">
      <c r="AE223" s="2"/>
      <c r="AL223" s="45"/>
    </row>
    <row r="224" spans="27:38">
      <c r="AL224" s="45"/>
    </row>
    <row r="225" spans="1:104">
      <c r="AL225" s="45"/>
    </row>
    <row r="226" spans="1:104">
      <c r="AL226" s="45"/>
    </row>
    <row r="227" spans="1:104">
      <c r="AE227" s="2"/>
      <c r="AL227" s="45"/>
    </row>
    <row r="228" spans="1:104">
      <c r="AE228" s="2"/>
      <c r="AL228" s="45"/>
    </row>
    <row r="229" spans="1:104">
      <c r="AE229" s="2"/>
      <c r="AL229" s="45"/>
    </row>
    <row r="230" spans="1:104">
      <c r="Y230" s="95"/>
      <c r="Z230" s="62"/>
      <c r="AA230" s="62"/>
      <c r="AB230" s="62"/>
      <c r="AC230" s="62"/>
      <c r="AD230" s="62"/>
      <c r="AE230" s="2"/>
      <c r="AL230" s="45"/>
    </row>
    <row r="231" spans="1:104">
      <c r="Y231" s="95"/>
      <c r="Z231" s="62"/>
      <c r="AA231" s="62"/>
      <c r="AB231" s="62"/>
      <c r="AC231" s="62"/>
      <c r="AD231" s="62"/>
      <c r="AE231" s="2"/>
      <c r="AL231" s="45"/>
    </row>
    <row r="232" spans="1:104">
      <c r="Y232" s="95"/>
      <c r="Z232" s="62"/>
      <c r="AA232" s="62"/>
      <c r="AB232" s="62"/>
      <c r="AC232" s="62"/>
      <c r="AD232" s="62"/>
      <c r="AE232" s="2"/>
      <c r="AL232" s="45"/>
    </row>
    <row r="233" spans="1:104">
      <c r="Y233" s="95"/>
      <c r="Z233" s="62"/>
      <c r="AA233" s="62"/>
      <c r="AB233" s="62"/>
      <c r="AC233" s="62"/>
      <c r="AD233" s="62"/>
      <c r="AE233" s="2"/>
      <c r="AL233" s="45"/>
    </row>
    <row r="234" spans="1:104">
      <c r="Y234" s="95"/>
      <c r="Z234" s="62"/>
      <c r="AA234" s="62"/>
      <c r="AB234" s="62"/>
      <c r="AC234" s="62"/>
      <c r="AD234" s="62"/>
      <c r="AE234" s="2"/>
      <c r="AL234" s="45"/>
    </row>
    <row r="235" spans="1:104" s="5" customFormat="1">
      <c r="A235" s="3"/>
      <c r="B235" s="2"/>
      <c r="C235" s="3"/>
      <c r="D235" s="3"/>
      <c r="E235" s="2"/>
      <c r="F235" s="2"/>
      <c r="G235" s="2"/>
      <c r="H235" s="2"/>
      <c r="I235" s="2"/>
      <c r="J235" s="3"/>
      <c r="K235" s="2"/>
      <c r="L235" s="3"/>
      <c r="M235" s="2"/>
      <c r="N235" s="2"/>
      <c r="O235" s="2"/>
      <c r="P235" s="2"/>
      <c r="Q235" s="2"/>
      <c r="R235" s="3"/>
      <c r="S235" s="3"/>
      <c r="T235" s="3"/>
      <c r="U235" s="3"/>
      <c r="V235" s="2"/>
      <c r="W235" s="2"/>
      <c r="X235" s="3"/>
      <c r="Y235" s="95"/>
      <c r="Z235" s="62"/>
      <c r="AA235" s="62"/>
      <c r="AB235" s="62"/>
      <c r="AC235" s="62"/>
      <c r="AD235" s="62"/>
      <c r="AE235" s="2"/>
      <c r="AF235" s="3"/>
      <c r="AG235" s="2"/>
      <c r="AH235" s="2"/>
      <c r="AI235" s="2"/>
      <c r="AJ235" s="3"/>
      <c r="AK235" s="2"/>
      <c r="AL235" s="45"/>
      <c r="AM235" s="2"/>
      <c r="AN235" s="3"/>
      <c r="AO235" s="3"/>
      <c r="AQ235" s="3"/>
      <c r="AS235" s="3"/>
      <c r="AU235" s="6"/>
      <c r="AV235" s="3"/>
      <c r="AW235" s="1"/>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row>
    <row r="236" spans="1:104" s="5" customFormat="1">
      <c r="A236" s="3"/>
      <c r="B236" s="2"/>
      <c r="C236" s="3"/>
      <c r="D236" s="3"/>
      <c r="E236" s="2"/>
      <c r="F236" s="2"/>
      <c r="G236" s="2"/>
      <c r="H236" s="2"/>
      <c r="I236" s="2"/>
      <c r="J236" s="3"/>
      <c r="K236" s="2"/>
      <c r="L236" s="3"/>
      <c r="M236" s="2"/>
      <c r="N236" s="2"/>
      <c r="O236" s="2"/>
      <c r="P236" s="2"/>
      <c r="Q236" s="2"/>
      <c r="R236" s="3"/>
      <c r="S236" s="3"/>
      <c r="T236" s="3"/>
      <c r="U236" s="3"/>
      <c r="V236" s="2"/>
      <c r="W236" s="2"/>
      <c r="X236" s="3"/>
      <c r="Y236" s="95"/>
      <c r="Z236" s="62"/>
      <c r="AA236" s="62"/>
      <c r="AB236" s="62"/>
      <c r="AC236" s="62"/>
      <c r="AD236" s="62"/>
      <c r="AE236" s="2"/>
      <c r="AF236" s="3"/>
      <c r="AG236" s="2"/>
      <c r="AH236" s="2"/>
      <c r="AI236" s="2"/>
      <c r="AJ236" s="3"/>
      <c r="AK236" s="2"/>
      <c r="AL236" s="45"/>
      <c r="AM236" s="2"/>
      <c r="AN236" s="3"/>
      <c r="AO236" s="3"/>
      <c r="AQ236" s="3"/>
      <c r="AS236" s="3"/>
      <c r="AU236" s="6"/>
      <c r="AV236" s="3"/>
      <c r="AW236" s="1"/>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row>
    <row r="237" spans="1:104" s="5" customFormat="1">
      <c r="A237" s="3"/>
      <c r="B237" s="2"/>
      <c r="C237" s="3"/>
      <c r="D237" s="3"/>
      <c r="E237" s="2"/>
      <c r="F237" s="2"/>
      <c r="G237" s="2"/>
      <c r="H237" s="2"/>
      <c r="I237" s="2"/>
      <c r="J237" s="3"/>
      <c r="K237" s="2"/>
      <c r="L237" s="3"/>
      <c r="M237" s="2"/>
      <c r="N237" s="2"/>
      <c r="O237" s="2"/>
      <c r="P237" s="2"/>
      <c r="Q237" s="2"/>
      <c r="R237" s="3"/>
      <c r="S237" s="3"/>
      <c r="T237" s="3"/>
      <c r="U237" s="3"/>
      <c r="V237" s="2"/>
      <c r="W237" s="2"/>
      <c r="X237" s="3"/>
      <c r="Y237" s="95"/>
      <c r="Z237" s="62"/>
      <c r="AA237" s="62"/>
      <c r="AB237" s="62"/>
      <c r="AC237" s="62"/>
      <c r="AD237" s="62"/>
      <c r="AE237" s="3"/>
      <c r="AF237" s="3"/>
      <c r="AG237" s="2"/>
      <c r="AH237" s="2"/>
      <c r="AI237" s="2"/>
      <c r="AJ237" s="3"/>
      <c r="AK237" s="2"/>
      <c r="AL237" s="45"/>
      <c r="AM237" s="2"/>
      <c r="AN237" s="3"/>
      <c r="AO237" s="3"/>
      <c r="AQ237" s="3"/>
      <c r="AS237" s="3"/>
      <c r="AU237" s="6"/>
      <c r="AV237" s="3"/>
      <c r="AW237" s="1"/>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row>
    <row r="238" spans="1:104" s="5" customFormat="1">
      <c r="A238" s="3"/>
      <c r="B238" s="2"/>
      <c r="C238" s="3"/>
      <c r="D238" s="3"/>
      <c r="E238" s="2"/>
      <c r="F238" s="2"/>
      <c r="G238" s="2"/>
      <c r="H238" s="2"/>
      <c r="I238" s="2"/>
      <c r="J238" s="3"/>
      <c r="K238" s="2"/>
      <c r="L238" s="3"/>
      <c r="M238" s="2"/>
      <c r="N238" s="2"/>
      <c r="O238" s="2"/>
      <c r="P238" s="2"/>
      <c r="Q238" s="2"/>
      <c r="R238" s="3"/>
      <c r="S238" s="3"/>
      <c r="T238" s="3"/>
      <c r="U238" s="3"/>
      <c r="V238" s="2"/>
      <c r="W238" s="2"/>
      <c r="X238" s="3"/>
      <c r="Y238" s="95"/>
      <c r="Z238" s="62"/>
      <c r="AA238" s="62"/>
      <c r="AB238" s="62"/>
      <c r="AC238" s="62"/>
      <c r="AD238" s="62"/>
      <c r="AE238" s="3"/>
      <c r="AF238" s="3"/>
      <c r="AG238" s="2"/>
      <c r="AH238" s="2"/>
      <c r="AI238" s="2"/>
      <c r="AJ238" s="3"/>
      <c r="AK238" s="2"/>
      <c r="AL238" s="45"/>
      <c r="AM238" s="2"/>
      <c r="AN238" s="3"/>
      <c r="AO238" s="3"/>
      <c r="AQ238" s="3"/>
      <c r="AS238" s="3"/>
      <c r="AU238" s="6"/>
      <c r="AV238" s="3"/>
      <c r="AW238" s="1"/>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row>
    <row r="239" spans="1:104" s="5" customFormat="1">
      <c r="A239" s="3"/>
      <c r="B239" s="2"/>
      <c r="C239" s="3"/>
      <c r="D239" s="3"/>
      <c r="E239" s="2"/>
      <c r="F239" s="2"/>
      <c r="G239" s="2"/>
      <c r="H239" s="2"/>
      <c r="I239" s="2"/>
      <c r="J239" s="3"/>
      <c r="K239" s="2"/>
      <c r="L239" s="3"/>
      <c r="M239" s="2"/>
      <c r="N239" s="2"/>
      <c r="O239" s="2"/>
      <c r="P239" s="2"/>
      <c r="Q239" s="2"/>
      <c r="R239" s="3"/>
      <c r="S239" s="3"/>
      <c r="T239" s="3"/>
      <c r="U239" s="3"/>
      <c r="V239" s="2"/>
      <c r="W239" s="2"/>
      <c r="X239" s="3"/>
      <c r="Y239" s="95"/>
      <c r="Z239" s="62"/>
      <c r="AA239" s="62"/>
      <c r="AB239" s="62"/>
      <c r="AC239" s="62"/>
      <c r="AD239" s="62"/>
      <c r="AE239" s="3"/>
      <c r="AF239" s="3"/>
      <c r="AG239" s="2"/>
      <c r="AH239" s="2"/>
      <c r="AI239" s="2"/>
      <c r="AJ239" s="3"/>
      <c r="AK239" s="2"/>
      <c r="AL239" s="45"/>
      <c r="AM239" s="2"/>
      <c r="AN239" s="3"/>
      <c r="AO239" s="3"/>
      <c r="AQ239" s="3"/>
      <c r="AS239" s="3"/>
      <c r="AU239" s="6"/>
      <c r="AV239" s="3"/>
      <c r="AW239" s="1"/>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row>
    <row r="240" spans="1:104" s="5" customFormat="1">
      <c r="A240" s="3"/>
      <c r="B240" s="2"/>
      <c r="C240" s="3"/>
      <c r="D240" s="3"/>
      <c r="E240" s="2"/>
      <c r="F240" s="2"/>
      <c r="G240" s="2"/>
      <c r="H240" s="2"/>
      <c r="I240" s="2"/>
      <c r="J240" s="3"/>
      <c r="K240" s="2"/>
      <c r="L240" s="3"/>
      <c r="M240" s="2"/>
      <c r="N240" s="2"/>
      <c r="O240" s="2"/>
      <c r="P240" s="2"/>
      <c r="Q240" s="2"/>
      <c r="R240" s="3"/>
      <c r="S240" s="3"/>
      <c r="T240" s="3"/>
      <c r="U240" s="3"/>
      <c r="V240" s="2"/>
      <c r="W240" s="2"/>
      <c r="X240" s="3"/>
      <c r="Y240" s="95"/>
      <c r="Z240" s="62"/>
      <c r="AA240" s="62"/>
      <c r="AB240" s="62"/>
      <c r="AC240" s="62"/>
      <c r="AD240" s="62"/>
      <c r="AE240" s="3"/>
      <c r="AF240" s="3"/>
      <c r="AG240" s="2"/>
      <c r="AH240" s="2"/>
      <c r="AI240" s="2"/>
      <c r="AJ240" s="3"/>
      <c r="AK240" s="2"/>
      <c r="AL240" s="45"/>
      <c r="AM240" s="2"/>
      <c r="AN240" s="3"/>
      <c r="AO240" s="3"/>
      <c r="AQ240" s="3"/>
      <c r="AS240" s="3"/>
      <c r="AU240" s="6"/>
      <c r="AV240" s="3"/>
      <c r="AW240" s="1"/>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row>
    <row r="241" spans="1:104" s="5" customFormat="1">
      <c r="A241" s="3"/>
      <c r="B241" s="2"/>
      <c r="C241" s="3"/>
      <c r="D241" s="3"/>
      <c r="E241" s="2"/>
      <c r="F241" s="2"/>
      <c r="G241" s="2"/>
      <c r="H241" s="2"/>
      <c r="I241" s="2"/>
      <c r="J241" s="3"/>
      <c r="K241" s="2"/>
      <c r="L241" s="3"/>
      <c r="M241" s="2"/>
      <c r="N241" s="2"/>
      <c r="O241" s="2"/>
      <c r="P241" s="2"/>
      <c r="Q241" s="2"/>
      <c r="R241" s="3"/>
      <c r="S241" s="3"/>
      <c r="T241" s="3"/>
      <c r="U241" s="3"/>
      <c r="V241" s="2"/>
      <c r="W241" s="2"/>
      <c r="X241" s="3"/>
      <c r="Y241" s="95"/>
      <c r="Z241" s="62"/>
      <c r="AA241" s="62"/>
      <c r="AB241" s="62"/>
      <c r="AC241" s="62"/>
      <c r="AD241" s="62"/>
      <c r="AE241" s="2"/>
      <c r="AF241" s="3"/>
      <c r="AG241" s="2"/>
      <c r="AH241" s="2"/>
      <c r="AI241" s="2"/>
      <c r="AJ241" s="3"/>
      <c r="AK241" s="2"/>
      <c r="AL241" s="45"/>
      <c r="AM241" s="2"/>
      <c r="AN241" s="3"/>
      <c r="AO241" s="3"/>
      <c r="AQ241" s="3"/>
      <c r="AS241" s="3"/>
      <c r="AU241" s="6"/>
      <c r="AV241" s="3"/>
      <c r="AW241" s="1"/>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row>
    <row r="242" spans="1:104" s="5" customFormat="1">
      <c r="A242" s="3"/>
      <c r="B242" s="2"/>
      <c r="C242" s="3"/>
      <c r="D242" s="3"/>
      <c r="E242" s="2"/>
      <c r="F242" s="2"/>
      <c r="G242" s="2"/>
      <c r="H242" s="2"/>
      <c r="I242" s="2"/>
      <c r="J242" s="3"/>
      <c r="K242" s="2"/>
      <c r="L242" s="3"/>
      <c r="M242" s="2"/>
      <c r="N242" s="2"/>
      <c r="O242" s="2"/>
      <c r="P242" s="2"/>
      <c r="Q242" s="2"/>
      <c r="R242" s="3"/>
      <c r="S242" s="3"/>
      <c r="T242" s="3"/>
      <c r="U242" s="3"/>
      <c r="V242" s="2"/>
      <c r="W242" s="2"/>
      <c r="X242" s="3"/>
      <c r="Y242" s="95"/>
      <c r="Z242" s="62"/>
      <c r="AA242" s="62"/>
      <c r="AB242" s="62"/>
      <c r="AC242" s="62"/>
      <c r="AD242" s="62"/>
      <c r="AE242" s="3"/>
      <c r="AF242" s="3"/>
      <c r="AG242" s="2"/>
      <c r="AH242" s="2"/>
      <c r="AI242" s="2"/>
      <c r="AJ242" s="3"/>
      <c r="AK242" s="2"/>
      <c r="AL242" s="3"/>
      <c r="AM242" s="2"/>
      <c r="AN242" s="3"/>
      <c r="AO242" s="3"/>
      <c r="AQ242" s="3"/>
      <c r="AS242" s="3"/>
      <c r="AU242" s="6"/>
      <c r="AV242" s="3"/>
      <c r="AW242" s="1"/>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row>
    <row r="243" spans="1:104" s="5" customFormat="1">
      <c r="A243" s="3"/>
      <c r="B243" s="2"/>
      <c r="C243" s="3"/>
      <c r="D243" s="3"/>
      <c r="E243" s="2"/>
      <c r="F243" s="2"/>
      <c r="G243" s="2"/>
      <c r="H243" s="2"/>
      <c r="I243" s="2"/>
      <c r="J243" s="3"/>
      <c r="K243" s="2"/>
      <c r="L243" s="3"/>
      <c r="M243" s="2"/>
      <c r="N243" s="2"/>
      <c r="O243" s="2"/>
      <c r="P243" s="2"/>
      <c r="Q243" s="2"/>
      <c r="R243" s="3"/>
      <c r="S243" s="3"/>
      <c r="T243" s="3"/>
      <c r="U243" s="3"/>
      <c r="V243" s="2"/>
      <c r="W243" s="2"/>
      <c r="X243" s="3"/>
      <c r="Y243" s="95"/>
      <c r="Z243" s="62"/>
      <c r="AA243" s="62"/>
      <c r="AB243" s="62"/>
      <c r="AC243" s="62"/>
      <c r="AD243" s="62"/>
      <c r="AE243" s="3"/>
      <c r="AF243" s="3"/>
      <c r="AG243" s="2"/>
      <c r="AH243" s="2"/>
      <c r="AI243" s="2"/>
      <c r="AJ243" s="3"/>
      <c r="AK243" s="2"/>
      <c r="AL243" s="3"/>
      <c r="AM243" s="2"/>
      <c r="AN243" s="3"/>
      <c r="AO243" s="3"/>
      <c r="AQ243" s="3"/>
      <c r="AS243" s="3"/>
      <c r="AU243" s="6"/>
      <c r="AV243" s="3"/>
      <c r="AW243" s="1"/>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row>
    <row r="244" spans="1:104" s="5" customFormat="1">
      <c r="A244" s="3"/>
      <c r="B244" s="2"/>
      <c r="C244" s="3"/>
      <c r="D244" s="3"/>
      <c r="E244" s="2"/>
      <c r="F244" s="2"/>
      <c r="G244" s="2"/>
      <c r="H244" s="2"/>
      <c r="I244" s="2"/>
      <c r="J244" s="3"/>
      <c r="K244" s="2"/>
      <c r="L244" s="3"/>
      <c r="M244" s="2"/>
      <c r="N244" s="2"/>
      <c r="O244" s="2"/>
      <c r="P244" s="2"/>
      <c r="Q244" s="2"/>
      <c r="R244" s="3"/>
      <c r="S244" s="3"/>
      <c r="T244" s="3"/>
      <c r="U244" s="3"/>
      <c r="V244" s="2"/>
      <c r="W244" s="2"/>
      <c r="X244" s="3"/>
      <c r="Y244" s="95"/>
      <c r="Z244" s="62"/>
      <c r="AA244" s="62"/>
      <c r="AB244" s="62"/>
      <c r="AC244" s="62"/>
      <c r="AD244" s="62"/>
      <c r="AE244" s="3"/>
      <c r="AF244" s="3"/>
      <c r="AG244" s="2"/>
      <c r="AH244" s="2"/>
      <c r="AI244" s="2"/>
      <c r="AJ244" s="3"/>
      <c r="AK244" s="2"/>
      <c r="AL244" s="3"/>
      <c r="AM244" s="2"/>
      <c r="AN244" s="3"/>
      <c r="AO244" s="3"/>
      <c r="AQ244" s="3"/>
      <c r="AS244" s="3"/>
      <c r="AU244" s="6"/>
      <c r="AV244" s="3"/>
      <c r="AW244" s="1"/>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row>
    <row r="245" spans="1:104" s="5" customFormat="1">
      <c r="A245" s="3"/>
      <c r="B245" s="2"/>
      <c r="C245" s="3"/>
      <c r="D245" s="3"/>
      <c r="E245" s="2"/>
      <c r="F245" s="2"/>
      <c r="G245" s="2"/>
      <c r="H245" s="2"/>
      <c r="I245" s="2"/>
      <c r="J245" s="3"/>
      <c r="K245" s="2"/>
      <c r="L245" s="3"/>
      <c r="M245" s="2"/>
      <c r="N245" s="2"/>
      <c r="O245" s="2"/>
      <c r="P245" s="2"/>
      <c r="Q245" s="2"/>
      <c r="R245" s="3"/>
      <c r="S245" s="3"/>
      <c r="T245" s="3"/>
      <c r="U245" s="3"/>
      <c r="V245" s="2"/>
      <c r="W245" s="2"/>
      <c r="X245" s="3"/>
      <c r="Y245" s="95"/>
      <c r="Z245" s="62"/>
      <c r="AA245" s="62"/>
      <c r="AB245" s="62"/>
      <c r="AC245" s="62"/>
      <c r="AD245" s="62"/>
      <c r="AE245" s="3"/>
      <c r="AF245" s="3"/>
      <c r="AG245" s="2"/>
      <c r="AH245" s="2"/>
      <c r="AI245" s="2"/>
      <c r="AJ245" s="3"/>
      <c r="AK245" s="2"/>
      <c r="AL245" s="3"/>
      <c r="AM245" s="2"/>
      <c r="AN245" s="3"/>
      <c r="AO245" s="3"/>
      <c r="AQ245" s="3"/>
      <c r="AS245" s="3"/>
      <c r="AU245" s="6"/>
      <c r="AV245" s="3"/>
      <c r="AW245" s="1"/>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row>
    <row r="246" spans="1:104" s="5" customFormat="1">
      <c r="A246" s="3"/>
      <c r="B246" s="2"/>
      <c r="C246" s="3"/>
      <c r="D246" s="3"/>
      <c r="E246" s="2"/>
      <c r="F246" s="2"/>
      <c r="G246" s="2"/>
      <c r="H246" s="2"/>
      <c r="I246" s="2"/>
      <c r="J246" s="3"/>
      <c r="K246" s="2"/>
      <c r="L246" s="3"/>
      <c r="M246" s="2"/>
      <c r="N246" s="2"/>
      <c r="O246" s="2"/>
      <c r="P246" s="2"/>
      <c r="Q246" s="2"/>
      <c r="R246" s="3"/>
      <c r="S246" s="3"/>
      <c r="T246" s="3"/>
      <c r="U246" s="3"/>
      <c r="V246" s="2"/>
      <c r="W246" s="2"/>
      <c r="X246" s="3"/>
      <c r="Y246" s="4"/>
      <c r="Z246" s="2"/>
      <c r="AA246" s="62"/>
      <c r="AB246" s="62"/>
      <c r="AC246" s="62"/>
      <c r="AD246" s="2"/>
      <c r="AE246" s="3"/>
      <c r="AF246" s="3"/>
      <c r="AG246" s="2"/>
      <c r="AH246" s="2"/>
      <c r="AI246" s="2"/>
      <c r="AJ246" s="3"/>
      <c r="AK246" s="2"/>
      <c r="AL246" s="3"/>
      <c r="AM246" s="2"/>
      <c r="AN246" s="3"/>
      <c r="AO246" s="3"/>
      <c r="AQ246" s="3"/>
      <c r="AS246" s="3"/>
      <c r="AU246" s="6"/>
      <c r="AV246" s="3"/>
      <c r="AW246" s="1"/>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row>
    <row r="247" spans="1:104" s="5" customFormat="1">
      <c r="A247" s="3"/>
      <c r="B247" s="2"/>
      <c r="C247" s="3"/>
      <c r="D247" s="3"/>
      <c r="E247" s="2"/>
      <c r="F247" s="2"/>
      <c r="G247" s="2"/>
      <c r="H247" s="2"/>
      <c r="I247" s="2"/>
      <c r="J247" s="3"/>
      <c r="K247" s="2"/>
      <c r="L247" s="3"/>
      <c r="M247" s="2"/>
      <c r="N247" s="2"/>
      <c r="O247" s="2"/>
      <c r="P247" s="2"/>
      <c r="Q247" s="2"/>
      <c r="R247" s="3"/>
      <c r="S247" s="3"/>
      <c r="T247" s="3"/>
      <c r="U247" s="3"/>
      <c r="V247" s="2"/>
      <c r="W247" s="2"/>
      <c r="X247" s="3"/>
      <c r="Y247" s="4"/>
      <c r="Z247" s="2"/>
      <c r="AA247" s="62"/>
      <c r="AB247" s="62"/>
      <c r="AC247" s="62"/>
      <c r="AD247" s="2"/>
      <c r="AE247" s="3"/>
      <c r="AF247" s="3"/>
      <c r="AG247" s="2"/>
      <c r="AH247" s="2"/>
      <c r="AI247" s="2"/>
      <c r="AJ247" s="3"/>
      <c r="AK247" s="2"/>
      <c r="AL247" s="3"/>
      <c r="AM247" s="2"/>
      <c r="AN247" s="3"/>
      <c r="AO247" s="3"/>
      <c r="AQ247" s="3"/>
      <c r="AS247" s="3"/>
      <c r="AU247" s="6"/>
      <c r="AV247" s="3"/>
      <c r="AW247" s="1"/>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row>
    <row r="248" spans="1:104" s="5" customFormat="1">
      <c r="A248" s="3"/>
      <c r="B248" s="2"/>
      <c r="C248" s="3"/>
      <c r="D248" s="3"/>
      <c r="E248" s="2"/>
      <c r="F248" s="2"/>
      <c r="G248" s="2"/>
      <c r="H248" s="2"/>
      <c r="I248" s="2"/>
      <c r="J248" s="3"/>
      <c r="K248" s="2"/>
      <c r="L248" s="3"/>
      <c r="M248" s="2"/>
      <c r="N248" s="2"/>
      <c r="O248" s="2"/>
      <c r="P248" s="2"/>
      <c r="Q248" s="2"/>
      <c r="R248" s="3"/>
      <c r="S248" s="3"/>
      <c r="T248" s="3"/>
      <c r="U248" s="3"/>
      <c r="V248" s="2"/>
      <c r="W248" s="2"/>
      <c r="X248" s="3"/>
      <c r="Y248" s="4"/>
      <c r="Z248" s="2"/>
      <c r="AA248" s="62"/>
      <c r="AB248" s="62"/>
      <c r="AC248" s="62"/>
      <c r="AD248" s="2"/>
      <c r="AE248" s="3"/>
      <c r="AF248" s="3"/>
      <c r="AG248" s="2"/>
      <c r="AH248" s="2"/>
      <c r="AI248" s="2"/>
      <c r="AJ248" s="3"/>
      <c r="AK248" s="2"/>
      <c r="AL248" s="3"/>
      <c r="AM248" s="2"/>
      <c r="AN248" s="3"/>
      <c r="AO248" s="3"/>
      <c r="AQ248" s="3"/>
      <c r="AS248" s="3"/>
      <c r="AU248" s="6"/>
      <c r="AV248" s="3"/>
      <c r="AW248" s="1"/>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row>
    <row r="249" spans="1:104" s="5" customFormat="1">
      <c r="A249" s="3"/>
      <c r="B249" s="2"/>
      <c r="C249" s="3"/>
      <c r="D249" s="3"/>
      <c r="E249" s="2"/>
      <c r="F249" s="2"/>
      <c r="G249" s="2"/>
      <c r="H249" s="2"/>
      <c r="I249" s="2"/>
      <c r="J249" s="3"/>
      <c r="K249" s="2"/>
      <c r="L249" s="3"/>
      <c r="M249" s="2"/>
      <c r="N249" s="2"/>
      <c r="O249" s="2"/>
      <c r="P249" s="2"/>
      <c r="Q249" s="2"/>
      <c r="R249" s="3"/>
      <c r="S249" s="3"/>
      <c r="T249" s="3"/>
      <c r="U249" s="3"/>
      <c r="V249" s="2"/>
      <c r="W249" s="2"/>
      <c r="X249" s="3"/>
      <c r="Y249" s="4"/>
      <c r="Z249" s="2"/>
      <c r="AA249" s="62"/>
      <c r="AB249" s="62"/>
      <c r="AC249" s="62"/>
      <c r="AD249" s="2"/>
      <c r="AE249" s="3"/>
      <c r="AF249" s="3"/>
      <c r="AG249" s="2"/>
      <c r="AH249" s="2"/>
      <c r="AI249" s="2"/>
      <c r="AJ249" s="3"/>
      <c r="AK249" s="2"/>
      <c r="AL249" s="3"/>
      <c r="AM249" s="2"/>
      <c r="AN249" s="3"/>
      <c r="AO249" s="3"/>
      <c r="AQ249" s="3"/>
      <c r="AS249" s="3"/>
      <c r="AU249" s="6"/>
      <c r="AV249" s="3"/>
      <c r="AW249" s="1"/>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row>
    <row r="250" spans="1:104" s="5" customFormat="1">
      <c r="A250" s="3"/>
      <c r="B250" s="2"/>
      <c r="C250" s="3"/>
      <c r="D250" s="3"/>
      <c r="E250" s="2"/>
      <c r="F250" s="2"/>
      <c r="G250" s="2"/>
      <c r="H250" s="2"/>
      <c r="I250" s="2"/>
      <c r="J250" s="3"/>
      <c r="K250" s="2"/>
      <c r="L250" s="3"/>
      <c r="M250" s="2"/>
      <c r="N250" s="2"/>
      <c r="O250" s="2"/>
      <c r="P250" s="2"/>
      <c r="Q250" s="2"/>
      <c r="R250" s="3"/>
      <c r="S250" s="3"/>
      <c r="T250" s="3"/>
      <c r="U250" s="3"/>
      <c r="V250" s="2"/>
      <c r="W250" s="2"/>
      <c r="X250" s="3"/>
      <c r="Y250" s="4"/>
      <c r="Z250" s="2"/>
      <c r="AA250" s="62"/>
      <c r="AB250" s="62"/>
      <c r="AC250" s="62"/>
      <c r="AD250" s="2"/>
      <c r="AE250" s="3"/>
      <c r="AF250" s="3"/>
      <c r="AG250" s="2"/>
      <c r="AH250" s="2"/>
      <c r="AI250" s="2"/>
      <c r="AJ250" s="3"/>
      <c r="AK250" s="2"/>
      <c r="AL250" s="3"/>
      <c r="AM250" s="2"/>
      <c r="AN250" s="3"/>
      <c r="AO250" s="3"/>
      <c r="AQ250" s="3"/>
      <c r="AS250" s="3"/>
      <c r="AU250" s="6"/>
      <c r="AV250" s="3"/>
      <c r="AW250" s="1"/>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row>
    <row r="251" spans="1:104">
      <c r="AA251" s="62"/>
      <c r="AB251" s="62"/>
      <c r="AC251" s="62"/>
    </row>
    <row r="253" spans="1:104">
      <c r="Y253" s="95"/>
      <c r="Z253" s="62"/>
      <c r="AA253" s="62"/>
      <c r="AB253" s="62"/>
      <c r="AC253" s="62"/>
      <c r="AD253" s="62"/>
    </row>
    <row r="254" spans="1:104">
      <c r="Y254" s="95"/>
      <c r="Z254" s="62"/>
      <c r="AA254" s="62"/>
      <c r="AB254" s="62"/>
      <c r="AC254" s="62"/>
      <c r="AD254" s="62"/>
    </row>
    <row r="255" spans="1:104">
      <c r="Y255" s="95"/>
      <c r="Z255" s="62"/>
      <c r="AA255" s="62"/>
      <c r="AB255" s="62"/>
      <c r="AC255" s="62"/>
      <c r="AD255" s="62"/>
    </row>
    <row r="257" spans="2:49">
      <c r="Y257" s="95"/>
      <c r="Z257" s="62"/>
      <c r="AA257" s="62"/>
      <c r="AB257" s="62"/>
      <c r="AC257" s="62"/>
      <c r="AD257" s="62"/>
    </row>
    <row r="258" spans="2:49">
      <c r="Y258" s="95"/>
      <c r="Z258" s="62"/>
      <c r="AA258" s="62"/>
      <c r="AB258" s="62"/>
      <c r="AC258" s="62"/>
      <c r="AD258" s="62"/>
    </row>
    <row r="259" spans="2:49">
      <c r="Y259" s="95"/>
      <c r="Z259" s="62"/>
      <c r="AA259" s="62"/>
      <c r="AB259" s="62"/>
      <c r="AC259" s="62"/>
      <c r="AD259" s="62"/>
    </row>
    <row r="260" spans="2:49">
      <c r="Y260" s="95"/>
      <c r="Z260" s="62"/>
      <c r="AA260" s="62"/>
      <c r="AB260" s="62"/>
      <c r="AC260" s="62"/>
      <c r="AD260" s="62"/>
    </row>
    <row r="261" spans="2:49">
      <c r="Y261" s="95"/>
      <c r="Z261" s="62"/>
      <c r="AA261" s="62"/>
      <c r="AB261" s="62"/>
      <c r="AC261" s="62"/>
      <c r="AD261" s="62"/>
    </row>
    <row r="262" spans="2:49">
      <c r="Y262" s="95"/>
      <c r="Z262" s="62"/>
      <c r="AA262" s="62"/>
      <c r="AB262" s="62"/>
      <c r="AC262" s="62"/>
      <c r="AD262" s="62"/>
    </row>
    <row r="263" spans="2:49">
      <c r="Y263" s="95"/>
      <c r="Z263" s="62"/>
      <c r="AA263" s="62"/>
      <c r="AB263" s="62"/>
      <c r="AC263" s="62"/>
      <c r="AD263" s="62"/>
      <c r="AU263" s="3"/>
      <c r="AW263" s="3"/>
    </row>
    <row r="264" spans="2:49">
      <c r="Y264" s="95"/>
      <c r="Z264" s="62"/>
      <c r="AA264" s="62"/>
      <c r="AB264" s="62"/>
      <c r="AC264" s="62"/>
      <c r="AD264" s="62"/>
      <c r="AU264" s="3"/>
      <c r="AW264" s="3"/>
    </row>
    <row r="265" spans="2:49">
      <c r="B265" s="3"/>
      <c r="E265" s="3"/>
      <c r="F265" s="3"/>
      <c r="G265" s="3"/>
      <c r="H265" s="3"/>
      <c r="I265" s="3"/>
      <c r="K265" s="3"/>
      <c r="M265" s="3"/>
      <c r="N265" s="3"/>
      <c r="O265" s="3"/>
      <c r="P265" s="3"/>
      <c r="Q265" s="3"/>
      <c r="V265" s="3"/>
      <c r="W265" s="3"/>
      <c r="Y265" s="95"/>
      <c r="Z265" s="62"/>
      <c r="AA265" s="62"/>
      <c r="AB265" s="62"/>
      <c r="AC265" s="62"/>
      <c r="AD265" s="62"/>
      <c r="AG265" s="3"/>
      <c r="AK265" s="3"/>
      <c r="AM265" s="3"/>
      <c r="AT265" s="137"/>
      <c r="AU265" s="3"/>
      <c r="AW265" s="3"/>
    </row>
    <row r="266" spans="2:49">
      <c r="B266" s="3"/>
      <c r="E266" s="3"/>
      <c r="F266" s="3"/>
      <c r="G266" s="3"/>
      <c r="H266" s="3"/>
      <c r="I266" s="3"/>
      <c r="K266" s="3"/>
      <c r="M266" s="3"/>
      <c r="N266" s="3"/>
      <c r="O266" s="3"/>
      <c r="P266" s="3"/>
      <c r="Q266" s="3"/>
      <c r="V266" s="3"/>
      <c r="W266" s="3"/>
      <c r="Y266" s="95"/>
      <c r="Z266" s="62"/>
      <c r="AA266" s="62"/>
      <c r="AB266" s="62"/>
      <c r="AC266" s="62"/>
      <c r="AD266" s="62"/>
      <c r="AG266" s="3"/>
      <c r="AK266" s="3"/>
      <c r="AM266" s="3"/>
      <c r="AT266" s="137"/>
      <c r="AU266" s="3"/>
      <c r="AW266" s="3"/>
    </row>
    <row r="267" spans="2:49">
      <c r="B267" s="3"/>
      <c r="E267" s="3"/>
      <c r="F267" s="3"/>
      <c r="G267" s="3"/>
      <c r="H267" s="3"/>
      <c r="I267" s="3"/>
      <c r="K267" s="3"/>
      <c r="M267" s="3"/>
      <c r="N267" s="3"/>
      <c r="O267" s="3"/>
      <c r="P267" s="3"/>
      <c r="Q267" s="3"/>
      <c r="V267" s="3"/>
      <c r="W267" s="3"/>
      <c r="Y267" s="95"/>
      <c r="Z267" s="62"/>
      <c r="AA267" s="62"/>
      <c r="AB267" s="62"/>
      <c r="AC267" s="62"/>
      <c r="AD267" s="62"/>
      <c r="AG267" s="3"/>
      <c r="AK267" s="3"/>
      <c r="AM267" s="3"/>
      <c r="AT267" s="137"/>
      <c r="AU267" s="3"/>
      <c r="AW267" s="3"/>
    </row>
    <row r="268" spans="2:49">
      <c r="B268" s="3"/>
      <c r="E268" s="3"/>
      <c r="F268" s="3"/>
      <c r="G268" s="3"/>
      <c r="H268" s="3"/>
      <c r="I268" s="3"/>
      <c r="K268" s="3"/>
      <c r="M268" s="3"/>
      <c r="N268" s="3"/>
      <c r="O268" s="3"/>
      <c r="P268" s="3"/>
      <c r="Q268" s="3"/>
      <c r="V268" s="3"/>
      <c r="W268" s="3"/>
      <c r="Y268" s="95"/>
      <c r="Z268" s="62"/>
      <c r="AA268" s="62"/>
      <c r="AB268" s="62"/>
      <c r="AC268" s="62"/>
      <c r="AD268" s="62"/>
      <c r="AG268" s="3"/>
      <c r="AK268" s="3"/>
      <c r="AM268" s="3"/>
      <c r="AT268" s="137"/>
      <c r="AU268" s="3"/>
      <c r="AW268" s="3"/>
    </row>
    <row r="269" spans="2:49">
      <c r="B269" s="3"/>
      <c r="E269" s="3"/>
      <c r="F269" s="3"/>
      <c r="G269" s="3"/>
      <c r="H269" s="3"/>
      <c r="I269" s="3"/>
      <c r="K269" s="3"/>
      <c r="M269" s="3"/>
      <c r="N269" s="3"/>
      <c r="O269" s="3"/>
      <c r="P269" s="3"/>
      <c r="Q269" s="3"/>
      <c r="V269" s="3"/>
      <c r="W269" s="3"/>
      <c r="AG269" s="3"/>
      <c r="AK269" s="3"/>
      <c r="AM269" s="3"/>
      <c r="AT269" s="137"/>
      <c r="AU269" s="3"/>
      <c r="AW269" s="3"/>
    </row>
    <row r="270" spans="2:49">
      <c r="B270" s="3"/>
      <c r="E270" s="3"/>
      <c r="F270" s="3"/>
      <c r="G270" s="3"/>
      <c r="H270" s="3"/>
      <c r="I270" s="3"/>
      <c r="K270" s="3"/>
      <c r="M270" s="3"/>
      <c r="N270" s="3"/>
      <c r="O270" s="3"/>
      <c r="P270" s="3"/>
      <c r="Q270" s="3"/>
      <c r="V270" s="3"/>
      <c r="W270" s="3"/>
      <c r="AG270" s="3"/>
      <c r="AK270" s="3"/>
      <c r="AM270" s="3"/>
      <c r="AT270" s="137"/>
      <c r="AU270" s="3"/>
      <c r="AW270" s="3"/>
    </row>
    <row r="271" spans="2:49">
      <c r="B271" s="3"/>
      <c r="E271" s="3"/>
      <c r="F271" s="3"/>
      <c r="G271" s="3"/>
      <c r="H271" s="3"/>
      <c r="I271" s="3"/>
      <c r="K271" s="3"/>
      <c r="M271" s="3"/>
      <c r="N271" s="3"/>
      <c r="O271" s="3"/>
      <c r="P271" s="3"/>
      <c r="Q271" s="3"/>
      <c r="V271" s="3"/>
      <c r="W271" s="3"/>
      <c r="AA271" s="62"/>
      <c r="AB271" s="62"/>
      <c r="AC271" s="62"/>
      <c r="AG271" s="3"/>
      <c r="AK271" s="3"/>
      <c r="AM271" s="3"/>
      <c r="AT271" s="137"/>
      <c r="AU271" s="3"/>
      <c r="AW271" s="3"/>
    </row>
    <row r="272" spans="2:49">
      <c r="B272" s="3"/>
      <c r="E272" s="3"/>
      <c r="F272" s="3"/>
      <c r="G272" s="3"/>
      <c r="H272" s="3"/>
      <c r="I272" s="3"/>
      <c r="K272" s="3"/>
      <c r="M272" s="3"/>
      <c r="N272" s="3"/>
      <c r="O272" s="3"/>
      <c r="P272" s="3"/>
      <c r="Q272" s="3"/>
      <c r="V272" s="3"/>
      <c r="W272" s="3"/>
      <c r="AA272" s="62"/>
      <c r="AB272" s="62"/>
      <c r="AC272" s="62"/>
      <c r="AG272" s="3"/>
      <c r="AK272" s="3"/>
      <c r="AM272" s="3"/>
      <c r="AT272" s="137"/>
      <c r="AU272" s="3"/>
      <c r="AW272" s="3"/>
    </row>
    <row r="273" spans="25:46" s="3" customFormat="1">
      <c r="Y273" s="4"/>
      <c r="Z273" s="2"/>
      <c r="AA273" s="62"/>
      <c r="AB273" s="62"/>
      <c r="AC273" s="62"/>
      <c r="AD273" s="2"/>
      <c r="AH273" s="2"/>
      <c r="AI273" s="2"/>
      <c r="AP273" s="5"/>
      <c r="AR273" s="5"/>
      <c r="AT273" s="137"/>
    </row>
    <row r="274" spans="25:46" s="3" customFormat="1">
      <c r="Y274" s="4"/>
      <c r="Z274" s="2"/>
      <c r="AA274" s="62"/>
      <c r="AB274" s="62"/>
      <c r="AC274" s="62"/>
      <c r="AD274" s="2"/>
      <c r="AH274" s="2"/>
      <c r="AI274" s="2"/>
      <c r="AP274" s="5"/>
      <c r="AR274" s="5"/>
      <c r="AT274" s="137"/>
    </row>
    <row r="275" spans="25:46" s="3" customFormat="1">
      <c r="Y275" s="4"/>
      <c r="Z275" s="2"/>
      <c r="AA275" s="2"/>
      <c r="AB275" s="2"/>
      <c r="AC275" s="2"/>
      <c r="AD275" s="2"/>
      <c r="AH275" s="2"/>
      <c r="AI275" s="2"/>
      <c r="AP275" s="5"/>
      <c r="AR275" s="5"/>
      <c r="AT275" s="137"/>
    </row>
    <row r="276" spans="25:46" s="3" customFormat="1">
      <c r="Y276" s="4"/>
      <c r="Z276" s="2"/>
      <c r="AA276" s="62"/>
      <c r="AB276" s="62"/>
      <c r="AC276" s="62"/>
      <c r="AD276" s="2"/>
      <c r="AH276" s="2"/>
      <c r="AI276" s="2"/>
      <c r="AP276" s="5"/>
      <c r="AR276" s="5"/>
      <c r="AT276" s="137"/>
    </row>
    <row r="277" spans="25:46" s="3" customFormat="1">
      <c r="Y277" s="4"/>
      <c r="Z277" s="2"/>
      <c r="AA277" s="2"/>
      <c r="AB277" s="2"/>
      <c r="AC277" s="2"/>
      <c r="AD277" s="2"/>
      <c r="AH277" s="2"/>
      <c r="AI277" s="2"/>
      <c r="AP277" s="5"/>
      <c r="AR277" s="5"/>
      <c r="AT277" s="137"/>
    </row>
    <row r="278" spans="25:46" s="3" customFormat="1">
      <c r="Y278" s="4"/>
      <c r="Z278" s="2"/>
      <c r="AA278" s="2"/>
      <c r="AB278" s="2"/>
      <c r="AC278" s="2"/>
      <c r="AD278" s="2"/>
      <c r="AH278" s="2"/>
      <c r="AI278" s="2"/>
      <c r="AP278" s="5"/>
      <c r="AR278" s="5"/>
      <c r="AT278" s="137"/>
    </row>
    <row r="279" spans="25:46" s="3" customFormat="1">
      <c r="Y279" s="4"/>
      <c r="Z279" s="2"/>
      <c r="AA279" s="62"/>
      <c r="AB279" s="62"/>
      <c r="AC279" s="62"/>
      <c r="AD279" s="2"/>
      <c r="AH279" s="2"/>
      <c r="AI279" s="2"/>
      <c r="AP279" s="5"/>
      <c r="AR279" s="5"/>
      <c r="AT279" s="137"/>
    </row>
    <row r="280" spans="25:46" s="3" customFormat="1">
      <c r="Y280" s="4"/>
      <c r="Z280" s="2"/>
      <c r="AA280" s="62"/>
      <c r="AB280" s="62"/>
      <c r="AC280" s="62"/>
      <c r="AD280" s="2"/>
      <c r="AH280" s="2"/>
      <c r="AI280" s="2"/>
      <c r="AP280" s="5"/>
      <c r="AR280" s="5"/>
      <c r="AT280" s="137"/>
    </row>
    <row r="281" spans="25:46" s="3" customFormat="1">
      <c r="Y281" s="4"/>
      <c r="Z281" s="2"/>
      <c r="AA281" s="62"/>
      <c r="AB281" s="62"/>
      <c r="AC281" s="62"/>
      <c r="AD281" s="2"/>
      <c r="AH281" s="2"/>
      <c r="AI281" s="2"/>
      <c r="AP281" s="5"/>
      <c r="AR281" s="5"/>
      <c r="AT281" s="137"/>
    </row>
    <row r="283" spans="25:46" s="3" customFormat="1">
      <c r="Y283" s="4"/>
      <c r="Z283" s="2"/>
      <c r="AA283" s="62"/>
      <c r="AB283" s="62"/>
      <c r="AC283" s="62"/>
      <c r="AD283" s="2"/>
      <c r="AH283" s="2"/>
      <c r="AI283" s="2"/>
      <c r="AP283" s="5"/>
      <c r="AR283" s="5"/>
      <c r="AT283" s="137"/>
    </row>
  </sheetData>
  <autoFilter ref="A10:AZ176" xr:uid="{00000000-0001-0000-0000-000000000000}">
    <sortState xmlns:xlrd2="http://schemas.microsoft.com/office/spreadsheetml/2017/richdata2" ref="A11:AZ176">
      <sortCondition ref="AB10:AB176"/>
    </sortState>
  </autoFilter>
  <mergeCells count="12">
    <mergeCell ref="AK8:AR8"/>
    <mergeCell ref="AT8:AW9"/>
    <mergeCell ref="AK9:AL9"/>
    <mergeCell ref="AM9:AN9"/>
    <mergeCell ref="AO9:AP9"/>
    <mergeCell ref="AQ9:AR9"/>
    <mergeCell ref="AF8:AI9"/>
    <mergeCell ref="A8:B9"/>
    <mergeCell ref="D8:K9"/>
    <mergeCell ref="M8:R9"/>
    <mergeCell ref="T8:V9"/>
    <mergeCell ref="Y8:AD9"/>
  </mergeCells>
  <conditionalFormatting sqref="AL140:AL141 AL163">
    <cfRule type="containsText" dxfId="9" priority="24" operator="containsText" text="n">
      <formula>NOT(ISERROR(SEARCH("n",AL140)))</formula>
    </cfRule>
  </conditionalFormatting>
  <conditionalFormatting sqref="AL167:AL241">
    <cfRule type="containsText" dxfId="8" priority="19" operator="containsText" text="n">
      <formula>NOT(ISERROR(SEARCH("n",AL167)))</formula>
    </cfRule>
  </conditionalFormatting>
  <conditionalFormatting sqref="AN11:AN20">
    <cfRule type="containsText" dxfId="7" priority="1" operator="containsText" text="n">
      <formula>NOT(ISERROR(SEARCH("n",AN11)))</formula>
    </cfRule>
  </conditionalFormatting>
  <conditionalFormatting sqref="AN22:AN207">
    <cfRule type="containsText" dxfId="6" priority="3" operator="containsText" text="n">
      <formula>NOT(ISERROR(SEARCH("n",AN22)))</formula>
    </cfRule>
  </conditionalFormatting>
  <hyperlinks>
    <hyperlink ref="A29" location="'FW nonmetal plant_WS'!D79" display="'FW nonmetal plant_WS'!D79" xr:uid="{81A04CF2-33CA-C244-A7C5-2182875B06DB}"/>
    <hyperlink ref="A11" location="'FW nonmetal plant_WS'!D121" display="'FW nonmetal plant_WS'!D121" xr:uid="{EA19FD67-23B2-6B49-A1A4-7C5AC0E04F7E}"/>
    <hyperlink ref="A32" location="'FW nonmetal plant_WS'!D139" display="'FW nonmetal plant_WS'!D139" xr:uid="{7F65FC83-4279-B84A-8F6E-D0710FE5CACC}"/>
    <hyperlink ref="A47" location="'FW nonmetal plant_WS'!D169" display="'FW nonmetal plant_WS'!D169" xr:uid="{6B1FB9DA-C61F-0242-92A8-B8F1A3423E49}"/>
    <hyperlink ref="A31" location="'FW nonmetal plant_WS'!D79" display="'FW nonmetal plant_WS'!D79" xr:uid="{A073D7BF-A9AB-434F-9557-4A79285414C7}"/>
    <hyperlink ref="A33" location="'FW nonmetal plant_WS'!D139" display="'FW nonmetal plant_WS'!D139" xr:uid="{503E25BD-9F6A-8948-B3F2-1727281DC2F3}"/>
    <hyperlink ref="A34" location="'FW nonmetal plant_WS'!D139" display="'FW nonmetal plant_WS'!D139" xr:uid="{250B9578-BF43-C54F-9C75-09F93CE1D390}"/>
    <hyperlink ref="A46" location="'FW nonmetal plant_WS'!D169" display="'FW nonmetal plant_WS'!D169" xr:uid="{6F119B22-874A-DE47-ACF4-B47F0DB0BEE7}"/>
    <hyperlink ref="A14" location="'FW nonmetal plant_WS'!D121" display="'FW nonmetal plant_WS'!D121" xr:uid="{94307430-CA25-F54C-B6AB-3010BBB4E1C2}"/>
    <hyperlink ref="A12" location="'FW nonmetal plant_WS'!D121" display="'FW nonmetal plant_WS'!D121" xr:uid="{DD46B75D-112A-244E-8555-8C32D8879940}"/>
    <hyperlink ref="A13" location="'FW nonmetal plant_WS'!D121" display="'FW nonmetal plant_WS'!D121" xr:uid="{AAAF99D1-C4D0-3A43-9052-C371E3654916}"/>
    <hyperlink ref="A15" location="'FW nonmetal plant_WS'!D121" display="'FW nonmetal plant_WS'!D121" xr:uid="{9F1E5F2D-872B-8C4F-AE07-69E705BE9D27}"/>
    <hyperlink ref="A16" location="'FW nonmetal plant_WS'!D121" display="'FW nonmetal plant_WS'!D121" xr:uid="{939C1301-7171-0F42-9CE6-730E99509D4C}"/>
    <hyperlink ref="A35" location="'FW nonmetal plant_WS'!D139" display="'FW nonmetal plant_WS'!D139" xr:uid="{D8D65E28-A888-A544-9478-8EE3E2073096}"/>
    <hyperlink ref="A36" location="'FW nonmetal plant_WS'!D139" display="'FW nonmetal plant_WS'!D139" xr:uid="{1AE2B673-367F-B245-8CF6-89BB9BC2103B}"/>
    <hyperlink ref="A37" location="'FW nonmetal plant_WS'!D139" display="'FW nonmetal plant_WS'!D139" xr:uid="{FD248C86-557C-4B4D-AD89-FE14B54B372D}"/>
    <hyperlink ref="A38" location="'FW nonmetal plant_WS'!D139" display="'FW nonmetal plant_WS'!D139" xr:uid="{7FF58D3A-7FEE-BE44-A793-BBEF0402B302}"/>
    <hyperlink ref="A39" location="'FW nonmetal plant_WS'!D139" display="'FW nonmetal plant_WS'!D139" xr:uid="{CC33372B-1766-8D4D-BCFE-DA9DF86BBC30}"/>
    <hyperlink ref="A40" location="'FW nonmetal plant_WS'!D139" display="'FW nonmetal plant_WS'!D139" xr:uid="{2917EA6A-0AD7-FB44-83C4-938B0AE94C3D}"/>
    <hyperlink ref="A51" location="'FW nonmetal plant_WS'!D4" display="'FW nonmetal plant_WS'!D4" xr:uid="{2833412E-CD33-564A-A056-09495DDE2D9B}"/>
    <hyperlink ref="A50" location="'FW nonmetal plant_WS'!D7" display="'FW nonmetal plant_WS'!D7" xr:uid="{E9C51180-328D-9740-8B16-1B454D5E3F73}"/>
    <hyperlink ref="A48" location="'FW nonmetal plant_WS'!D94" display="'FW nonmetal plant_WS'!D94" xr:uid="{D889A52A-8119-314C-97CB-038827CC3140}"/>
    <hyperlink ref="A52" location="'FW nonmetal plant_WS'!D4" display="'FW nonmetal plant_WS'!D4" xr:uid="{F5F8E218-3DFD-C246-A44B-C86F9D36A69F}"/>
    <hyperlink ref="A56" location="'FW nonmetal plant_WS'!D10" display="'FW nonmetal plant_WS'!D10" xr:uid="{0BFF5965-482C-9B4F-9FAE-8AC0172A932B}"/>
    <hyperlink ref="A55" location="'FW nonmetal plant_WS'!D22" display="'FW nonmetal plant_WS'!D22" xr:uid="{663FE48F-040A-F141-BC78-A31C3E3B02DA}"/>
    <hyperlink ref="A54" location="'FW nonmetal plant_WS'!D178" display="'FW nonmetal plant_WS'!D178" xr:uid="{DF93C4CF-C7BA-0044-A13D-245A7C239AD1}"/>
    <hyperlink ref="A53" location="'FW nonmetal plant_WS'!D178" display="'FW nonmetal plant_WS'!D178" xr:uid="{DFD2C193-8798-6B49-8A05-3ED14564CA9B}"/>
    <hyperlink ref="A17" location="'FW nonmetal plant_WS'!D16" display="'FW nonmetal plant_WS'!D16" xr:uid="{05B822E5-951E-4699-B6FA-3C98028C6321}"/>
    <hyperlink ref="A18" location="'FW nonmetal plant_WS'!D19" display="'FW nonmetal plant_WS'!D19" xr:uid="{E0FF7CBE-9E05-4ABE-8162-7B569B56F81E}"/>
  </hyperlinks>
  <pageMargins left="0.23622047244094491" right="0.23622047244094491" top="0.74803149606299213" bottom="0.74803149606299213" header="0.31496062992125984" footer="0.31496062992125984"/>
  <pageSetup paperSize="8" scale="59" fitToWidth="2" fitToHeight="2" orientation="landscape" r:id="rId1"/>
  <headerFooter>
    <oddHeader>&amp;L&amp;A</oddHeader>
    <oddFooter>&amp;L&amp;Z&amp;F</oddFooter>
  </headerFooter>
  <ignoredErrors>
    <ignoredError sqref="AV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9609-7A46-DF42-8D49-A6C9D48CC60B}">
  <sheetPr>
    <pageSetUpPr fitToPage="1"/>
  </sheetPr>
  <dimension ref="A1:CZ189"/>
  <sheetViews>
    <sheetView zoomScaleNormal="100" workbookViewId="0">
      <pane xSplit="5" topLeftCell="F1" activePane="topRight" state="frozen"/>
      <selection activeCell="A125" sqref="A125"/>
      <selection pane="topRight" activeCell="AY88" sqref="AY88"/>
    </sheetView>
  </sheetViews>
  <sheetFormatPr defaultColWidth="9.140625" defaultRowHeight="12"/>
  <cols>
    <col min="1" max="1" width="12.140625" style="3" customWidth="1"/>
    <col min="2" max="2" width="12.140625" style="2" customWidth="1"/>
    <col min="3" max="3" width="3.85546875" style="3" customWidth="1"/>
    <col min="4" max="4" width="12.140625" style="3" customWidth="1"/>
    <col min="5" max="7" width="20.42578125" style="2" customWidth="1"/>
    <col min="8" max="8" width="12.140625" style="2" hidden="1" customWidth="1"/>
    <col min="9" max="9" width="22.7109375" style="2" customWidth="1"/>
    <col min="10" max="10" width="12.140625" style="3" customWidth="1"/>
    <col min="11" max="11" width="19.42578125" style="2" customWidth="1"/>
    <col min="12" max="12" width="3.7109375" style="3" customWidth="1"/>
    <col min="13" max="13" width="25" style="2" customWidth="1"/>
    <col min="14" max="14" width="21.85546875" style="2" customWidth="1"/>
    <col min="15" max="17" width="12.140625" style="2" customWidth="1"/>
    <col min="18" max="18" width="12.140625" style="3" customWidth="1"/>
    <col min="19" max="19" width="3.85546875" style="3" customWidth="1"/>
    <col min="20" max="20" width="12.7109375" style="3" customWidth="1"/>
    <col min="21" max="21" width="11" style="3" customWidth="1"/>
    <col min="22" max="23" width="12.7109375" style="2" customWidth="1"/>
    <col min="24" max="24" width="3.42578125" style="3" customWidth="1"/>
    <col min="25" max="25" width="15.42578125" style="4" customWidth="1"/>
    <col min="26" max="26" width="16.28515625" style="2" customWidth="1"/>
    <col min="27" max="27" width="18.85546875" style="2" bestFit="1" customWidth="1"/>
    <col min="28" max="29" width="18.85546875" style="2" customWidth="1"/>
    <col min="30" max="30" width="15.85546875" style="2" customWidth="1"/>
    <col min="31" max="31" width="3.85546875" style="3" customWidth="1"/>
    <col min="32" max="32" width="10.85546875" style="3" customWidth="1"/>
    <col min="33" max="33" width="14.140625" style="2" customWidth="1"/>
    <col min="34" max="34" width="12.140625" style="2" customWidth="1"/>
    <col min="35" max="35" width="11.140625" style="2" customWidth="1"/>
    <col min="36" max="36" width="4.42578125" style="3" customWidth="1"/>
    <col min="37" max="37" width="11.140625" style="2" customWidth="1"/>
    <col min="38" max="38" width="13" style="3" customWidth="1"/>
    <col min="39" max="39" width="13.42578125" style="2" customWidth="1"/>
    <col min="40" max="40" width="12.140625" style="3" customWidth="1"/>
    <col min="41" max="41" width="29.42578125" style="3" customWidth="1"/>
    <col min="42" max="42" width="15.28515625" style="5" customWidth="1"/>
    <col min="43" max="43" width="13.42578125" style="3" customWidth="1"/>
    <col min="44" max="44" width="14.140625" style="5" customWidth="1"/>
    <col min="45" max="45" width="4" style="3" customWidth="1"/>
    <col min="46" max="46" width="17.28515625" style="5" customWidth="1"/>
    <col min="47" max="47" width="20.140625" style="6" customWidth="1"/>
    <col min="48" max="48" width="17.42578125" style="3" customWidth="1"/>
    <col min="49" max="49" width="14.85546875" style="1" customWidth="1"/>
    <col min="50" max="50" width="4.7109375" style="3" customWidth="1"/>
    <col min="51" max="51" width="25.42578125" style="3" customWidth="1"/>
    <col min="52" max="52" width="58.85546875" style="3" customWidth="1"/>
    <col min="53" max="16384" width="9.140625" style="3"/>
  </cols>
  <sheetData>
    <row r="1" spans="1:104" s="140" customFormat="1" ht="15.75">
      <c r="A1" s="138" t="s">
        <v>416</v>
      </c>
      <c r="B1" s="139"/>
      <c r="E1" s="139"/>
      <c r="F1" s="139"/>
      <c r="G1" s="139"/>
      <c r="H1" s="139"/>
      <c r="I1" s="139"/>
      <c r="K1" s="139"/>
      <c r="M1" s="139"/>
      <c r="N1" s="139"/>
      <c r="O1" s="139"/>
      <c r="P1" s="139"/>
      <c r="Q1" s="139"/>
      <c r="V1" s="139"/>
      <c r="W1" s="139"/>
      <c r="Y1" s="141"/>
      <c r="Z1" s="139"/>
      <c r="AA1" s="139"/>
      <c r="AB1" s="139"/>
      <c r="AC1" s="139"/>
      <c r="AD1" s="139" t="s">
        <v>0</v>
      </c>
      <c r="AG1" s="139"/>
      <c r="AH1" s="139"/>
      <c r="AI1" s="139"/>
      <c r="AK1" s="139"/>
      <c r="AM1" s="139"/>
      <c r="AP1" s="142"/>
      <c r="AR1" s="142"/>
      <c r="AT1" s="142"/>
      <c r="AU1" s="143"/>
      <c r="AW1" s="138"/>
    </row>
    <row r="2" spans="1:104" s="140" customFormat="1" ht="15.75">
      <c r="A2" s="138" t="s">
        <v>417</v>
      </c>
      <c r="B2" s="325">
        <v>45001</v>
      </c>
      <c r="E2" s="139"/>
      <c r="F2" s="139"/>
      <c r="G2" s="139"/>
      <c r="H2" s="139"/>
      <c r="I2" s="139"/>
      <c r="K2" s="139"/>
      <c r="M2" s="139"/>
      <c r="N2" s="139"/>
      <c r="O2" s="139"/>
      <c r="P2" s="139"/>
      <c r="Q2" s="139"/>
      <c r="V2" s="139"/>
      <c r="W2" s="139"/>
      <c r="Y2" s="141"/>
      <c r="Z2" s="139"/>
      <c r="AA2" s="139"/>
      <c r="AB2" s="139"/>
      <c r="AC2" s="139"/>
      <c r="AD2" s="139"/>
      <c r="AG2" s="139"/>
      <c r="AH2" s="139"/>
      <c r="AI2" s="139"/>
      <c r="AK2" s="139"/>
      <c r="AM2" s="139"/>
      <c r="AP2" s="142"/>
      <c r="AR2" s="142"/>
      <c r="AT2" s="142"/>
      <c r="AU2" s="143"/>
      <c r="AW2" s="138"/>
    </row>
    <row r="3" spans="1:104" s="140" customFormat="1" ht="15.75">
      <c r="A3" s="3" t="s">
        <v>470</v>
      </c>
      <c r="B3" s="144"/>
      <c r="E3" s="139"/>
      <c r="F3" s="139"/>
      <c r="G3" s="139"/>
      <c r="H3" s="139"/>
      <c r="I3" s="139"/>
      <c r="K3" s="139"/>
      <c r="M3" s="139"/>
      <c r="N3" s="139"/>
      <c r="O3" s="139"/>
      <c r="P3" s="139"/>
      <c r="Q3" s="139"/>
      <c r="V3" s="139"/>
      <c r="W3" s="139"/>
      <c r="Y3" s="141"/>
      <c r="Z3" s="139"/>
      <c r="AA3" s="139"/>
      <c r="AB3" s="139"/>
      <c r="AC3" s="139"/>
      <c r="AD3" s="139"/>
      <c r="AG3" s="139"/>
      <c r="AH3" s="139"/>
      <c r="AI3" s="139"/>
      <c r="AK3" s="139"/>
      <c r="AM3" s="139"/>
      <c r="AP3" s="142"/>
      <c r="AR3" s="142"/>
      <c r="AT3" s="142"/>
      <c r="AU3" s="143"/>
      <c r="AW3" s="138"/>
    </row>
    <row r="4" spans="1:104" s="140" customFormat="1" ht="15.75">
      <c r="A4" s="3" t="s">
        <v>487</v>
      </c>
      <c r="B4" s="144"/>
      <c r="E4" s="139"/>
      <c r="F4" s="139"/>
      <c r="G4" s="139"/>
      <c r="H4" s="139"/>
      <c r="I4" s="139"/>
      <c r="K4" s="139"/>
      <c r="M4" s="139"/>
      <c r="N4" s="139"/>
      <c r="O4" s="139"/>
      <c r="P4" s="139"/>
      <c r="Q4" s="139"/>
      <c r="V4" s="139"/>
      <c r="W4" s="139"/>
      <c r="Y4" s="141"/>
      <c r="Z4" s="139"/>
      <c r="AA4" s="139"/>
      <c r="AB4" s="139"/>
      <c r="AC4" s="139"/>
      <c r="AD4" s="139"/>
      <c r="AG4" s="139"/>
      <c r="AH4" s="139"/>
      <c r="AI4" s="139"/>
      <c r="AK4" s="139"/>
      <c r="AM4" s="139"/>
      <c r="AP4" s="142"/>
      <c r="AR4" s="142"/>
      <c r="AT4" s="142"/>
      <c r="AU4" s="143"/>
      <c r="AW4" s="138"/>
    </row>
    <row r="5" spans="1:104">
      <c r="A5" s="3" t="s">
        <v>1</v>
      </c>
    </row>
    <row r="6" spans="1:104">
      <c r="A6" s="3" t="s">
        <v>484</v>
      </c>
      <c r="AP6" s="13"/>
      <c r="AR6" s="13"/>
      <c r="AT6" s="13"/>
      <c r="AU6" s="3"/>
    </row>
    <row r="7" spans="1:104">
      <c r="A7" s="8"/>
    </row>
    <row r="8" spans="1:104" ht="17.25" customHeight="1">
      <c r="A8" s="341" t="s">
        <v>2</v>
      </c>
      <c r="B8" s="341"/>
      <c r="C8" s="9"/>
      <c r="D8" s="342" t="s">
        <v>3</v>
      </c>
      <c r="E8" s="342"/>
      <c r="F8" s="342"/>
      <c r="G8" s="342"/>
      <c r="H8" s="342"/>
      <c r="I8" s="342"/>
      <c r="J8" s="342"/>
      <c r="K8" s="342"/>
      <c r="L8" s="9"/>
      <c r="M8" s="343" t="s">
        <v>4</v>
      </c>
      <c r="N8" s="343"/>
      <c r="O8" s="343"/>
      <c r="P8" s="343"/>
      <c r="Q8" s="343"/>
      <c r="R8" s="343"/>
      <c r="S8" s="10"/>
      <c r="T8" s="344" t="s">
        <v>5</v>
      </c>
      <c r="U8" s="344"/>
      <c r="V8" s="344"/>
      <c r="W8" s="11"/>
      <c r="X8" s="2"/>
      <c r="Y8" s="345" t="s">
        <v>6</v>
      </c>
      <c r="Z8" s="345"/>
      <c r="AA8" s="345"/>
      <c r="AB8" s="345"/>
      <c r="AC8" s="345"/>
      <c r="AD8" s="345"/>
      <c r="AE8" s="10"/>
      <c r="AF8" s="340" t="s">
        <v>7</v>
      </c>
      <c r="AG8" s="340"/>
      <c r="AH8" s="340"/>
      <c r="AI8" s="340"/>
      <c r="AK8" s="346" t="s">
        <v>8</v>
      </c>
      <c r="AL8" s="346"/>
      <c r="AM8" s="346"/>
      <c r="AN8" s="346"/>
      <c r="AO8" s="346"/>
      <c r="AP8" s="346"/>
      <c r="AQ8" s="346"/>
      <c r="AR8" s="346"/>
      <c r="AS8" s="12"/>
      <c r="AT8" s="347" t="s">
        <v>9</v>
      </c>
      <c r="AU8" s="347"/>
      <c r="AV8" s="347"/>
      <c r="AW8" s="347"/>
    </row>
    <row r="9" spans="1:104">
      <c r="A9" s="341"/>
      <c r="B9" s="341"/>
      <c r="C9" s="9"/>
      <c r="D9" s="342"/>
      <c r="E9" s="342"/>
      <c r="F9" s="342"/>
      <c r="G9" s="342"/>
      <c r="H9" s="342"/>
      <c r="I9" s="342"/>
      <c r="J9" s="342"/>
      <c r="K9" s="342"/>
      <c r="L9" s="9"/>
      <c r="M9" s="343"/>
      <c r="N9" s="343"/>
      <c r="O9" s="343"/>
      <c r="P9" s="343"/>
      <c r="Q9" s="343"/>
      <c r="R9" s="343"/>
      <c r="T9" s="344"/>
      <c r="U9" s="344"/>
      <c r="V9" s="344"/>
      <c r="W9" s="11"/>
      <c r="Y9" s="345"/>
      <c r="Z9" s="345"/>
      <c r="AA9" s="345"/>
      <c r="AB9" s="345"/>
      <c r="AC9" s="345"/>
      <c r="AD9" s="345"/>
      <c r="AF9" s="340"/>
      <c r="AG9" s="340"/>
      <c r="AH9" s="340"/>
      <c r="AI9" s="340"/>
      <c r="AK9" s="348" t="s">
        <v>10</v>
      </c>
      <c r="AL9" s="348"/>
      <c r="AM9" s="349" t="s">
        <v>11</v>
      </c>
      <c r="AN9" s="349"/>
      <c r="AO9" s="348" t="s">
        <v>12</v>
      </c>
      <c r="AP9" s="348"/>
      <c r="AQ9" s="349" t="s">
        <v>13</v>
      </c>
      <c r="AR9" s="349"/>
      <c r="AS9" s="13"/>
      <c r="AT9" s="347"/>
      <c r="AU9" s="347"/>
      <c r="AV9" s="347"/>
      <c r="AW9" s="347"/>
    </row>
    <row r="10" spans="1:104" s="22" customFormat="1" ht="99.75" customHeight="1">
      <c r="A10" s="14" t="s">
        <v>14</v>
      </c>
      <c r="B10" s="14" t="s">
        <v>15</v>
      </c>
      <c r="C10" s="15"/>
      <c r="D10" s="16" t="s">
        <v>16</v>
      </c>
      <c r="E10" s="16" t="s">
        <v>17</v>
      </c>
      <c r="F10" s="17" t="s">
        <v>18</v>
      </c>
      <c r="G10" s="17" t="s">
        <v>19</v>
      </c>
      <c r="H10" s="16" t="s">
        <v>18</v>
      </c>
      <c r="I10" s="16" t="s">
        <v>20</v>
      </c>
      <c r="J10" s="16" t="s">
        <v>21</v>
      </c>
      <c r="K10" s="16" t="s">
        <v>22</v>
      </c>
      <c r="L10" s="18"/>
      <c r="M10" s="19" t="s">
        <v>23</v>
      </c>
      <c r="N10" s="19" t="s">
        <v>24</v>
      </c>
      <c r="O10" s="19" t="s">
        <v>25</v>
      </c>
      <c r="P10" s="19" t="s">
        <v>26</v>
      </c>
      <c r="Q10" s="19" t="s">
        <v>27</v>
      </c>
      <c r="R10" s="19" t="s">
        <v>28</v>
      </c>
      <c r="S10" s="18"/>
      <c r="T10" s="20" t="s">
        <v>29</v>
      </c>
      <c r="U10" s="20" t="s">
        <v>30</v>
      </c>
      <c r="V10" s="21" t="s">
        <v>31</v>
      </c>
      <c r="W10" s="21" t="s">
        <v>32</v>
      </c>
      <c r="Y10" s="23" t="s">
        <v>33</v>
      </c>
      <c r="Z10" s="24" t="s">
        <v>34</v>
      </c>
      <c r="AA10" s="24" t="s">
        <v>35</v>
      </c>
      <c r="AB10" s="24" t="s">
        <v>36</v>
      </c>
      <c r="AC10" s="24" t="s">
        <v>37</v>
      </c>
      <c r="AD10" s="24" t="s">
        <v>38</v>
      </c>
      <c r="AE10" s="18"/>
      <c r="AF10" s="25" t="s">
        <v>25</v>
      </c>
      <c r="AG10" s="26" t="s">
        <v>39</v>
      </c>
      <c r="AH10" s="26" t="s">
        <v>40</v>
      </c>
      <c r="AI10" s="27" t="s">
        <v>41</v>
      </c>
      <c r="AK10" s="28" t="s">
        <v>42</v>
      </c>
      <c r="AL10" s="29" t="s">
        <v>43</v>
      </c>
      <c r="AM10" s="28" t="s">
        <v>44</v>
      </c>
      <c r="AN10" s="29" t="s">
        <v>478</v>
      </c>
      <c r="AO10" s="30" t="s">
        <v>24</v>
      </c>
      <c r="AP10" s="31" t="s">
        <v>46</v>
      </c>
      <c r="AQ10" s="30" t="s">
        <v>47</v>
      </c>
      <c r="AR10" s="32" t="s">
        <v>48</v>
      </c>
      <c r="AS10" s="33"/>
      <c r="AT10" s="34" t="s">
        <v>41</v>
      </c>
      <c r="AU10" s="35" t="s">
        <v>49</v>
      </c>
      <c r="AV10" s="36" t="s">
        <v>50</v>
      </c>
      <c r="AW10" s="37" t="s">
        <v>51</v>
      </c>
      <c r="AY10" s="38" t="s">
        <v>52</v>
      </c>
      <c r="AZ10" s="158" t="s">
        <v>53</v>
      </c>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row>
    <row r="11" spans="1:104">
      <c r="A11" s="40" t="s">
        <v>137</v>
      </c>
      <c r="B11" s="2">
        <v>4</v>
      </c>
      <c r="D11" s="2" t="s">
        <v>55</v>
      </c>
      <c r="E11" s="51" t="s">
        <v>125</v>
      </c>
      <c r="F11" s="52" t="s">
        <v>114</v>
      </c>
      <c r="G11" s="52" t="s">
        <v>58</v>
      </c>
      <c r="I11" s="2" t="s">
        <v>59</v>
      </c>
      <c r="J11" s="2" t="s">
        <v>60</v>
      </c>
      <c r="K11" s="53" t="s">
        <v>126</v>
      </c>
      <c r="M11" s="53" t="s">
        <v>90</v>
      </c>
      <c r="N11" s="53" t="s">
        <v>63</v>
      </c>
      <c r="O11" s="2">
        <v>20.9</v>
      </c>
      <c r="P11" s="53">
        <v>40</v>
      </c>
      <c r="Q11" s="2" t="s">
        <v>64</v>
      </c>
      <c r="R11" s="2" t="s">
        <v>65</v>
      </c>
      <c r="V11" s="2">
        <v>20.9</v>
      </c>
      <c r="W11" s="2" t="s">
        <v>66</v>
      </c>
      <c r="Y11" s="4" t="s">
        <v>127</v>
      </c>
      <c r="Z11" s="4" t="s">
        <v>463</v>
      </c>
      <c r="AA11" s="2">
        <v>15</v>
      </c>
      <c r="AB11" s="52">
        <v>39</v>
      </c>
      <c r="AC11" s="52">
        <v>17.8</v>
      </c>
      <c r="AD11" s="2" t="s">
        <v>138</v>
      </c>
      <c r="AF11" s="2">
        <v>20.9</v>
      </c>
      <c r="AG11" s="2">
        <v>1</v>
      </c>
      <c r="AI11" s="13">
        <f t="shared" ref="AI11:AI49" si="0">AF11</f>
        <v>20.9</v>
      </c>
      <c r="AK11" s="2">
        <f>AF11</f>
        <v>20.9</v>
      </c>
      <c r="AL11" s="53" t="s">
        <v>63</v>
      </c>
      <c r="AM11" s="45" t="s">
        <v>65</v>
      </c>
      <c r="AN11" s="45" t="s">
        <v>77</v>
      </c>
      <c r="AO11" s="53"/>
      <c r="AQ11" s="53"/>
      <c r="AR11" s="3"/>
      <c r="AX11" s="59"/>
      <c r="AY11" s="3" t="s">
        <v>131</v>
      </c>
    </row>
    <row r="12" spans="1:104">
      <c r="A12" s="40" t="s">
        <v>139</v>
      </c>
      <c r="B12" s="2">
        <v>4</v>
      </c>
      <c r="D12" s="2" t="s">
        <v>55</v>
      </c>
      <c r="E12" s="51" t="s">
        <v>125</v>
      </c>
      <c r="F12" s="52" t="s">
        <v>114</v>
      </c>
      <c r="G12" s="52" t="s">
        <v>58</v>
      </c>
      <c r="I12" s="2" t="s">
        <v>59</v>
      </c>
      <c r="J12" s="2" t="s">
        <v>60</v>
      </c>
      <c r="K12" s="53" t="s">
        <v>126</v>
      </c>
      <c r="M12" s="53" t="s">
        <v>72</v>
      </c>
      <c r="N12" s="53" t="s">
        <v>63</v>
      </c>
      <c r="O12" s="2">
        <v>20.9</v>
      </c>
      <c r="P12" s="53">
        <v>40</v>
      </c>
      <c r="Q12" s="2" t="s">
        <v>64</v>
      </c>
      <c r="R12" s="2" t="s">
        <v>65</v>
      </c>
      <c r="V12" s="2">
        <v>20.9</v>
      </c>
      <c r="W12" s="2" t="s">
        <v>66</v>
      </c>
      <c r="Y12" s="4" t="s">
        <v>127</v>
      </c>
      <c r="Z12" s="4" t="s">
        <v>463</v>
      </c>
      <c r="AA12" s="2">
        <v>15</v>
      </c>
      <c r="AB12" s="52">
        <v>39</v>
      </c>
      <c r="AC12" s="52">
        <v>17.8</v>
      </c>
      <c r="AD12" s="2" t="s">
        <v>138</v>
      </c>
      <c r="AF12" s="2">
        <v>20.9</v>
      </c>
      <c r="AG12" s="2">
        <v>1</v>
      </c>
      <c r="AI12" s="13">
        <f t="shared" si="0"/>
        <v>20.9</v>
      </c>
      <c r="AK12" s="2">
        <v>20.9</v>
      </c>
      <c r="AL12" s="53" t="s">
        <v>63</v>
      </c>
      <c r="AM12" s="45" t="s">
        <v>65</v>
      </c>
      <c r="AN12" s="45" t="s">
        <v>77</v>
      </c>
      <c r="AO12" s="53"/>
      <c r="AQ12" s="53"/>
      <c r="AR12" s="3"/>
      <c r="AX12" s="59"/>
      <c r="AY12" s="3" t="s">
        <v>131</v>
      </c>
    </row>
    <row r="13" spans="1:104">
      <c r="A13" s="40" t="s">
        <v>140</v>
      </c>
      <c r="B13" s="2">
        <v>4</v>
      </c>
      <c r="D13" s="2" t="s">
        <v>55</v>
      </c>
      <c r="E13" s="51" t="s">
        <v>125</v>
      </c>
      <c r="F13" s="52" t="s">
        <v>114</v>
      </c>
      <c r="G13" s="52" t="s">
        <v>58</v>
      </c>
      <c r="I13" s="2" t="s">
        <v>59</v>
      </c>
      <c r="J13" s="2" t="s">
        <v>60</v>
      </c>
      <c r="K13" s="53" t="s">
        <v>126</v>
      </c>
      <c r="M13" s="53" t="s">
        <v>76</v>
      </c>
      <c r="N13" s="53" t="s">
        <v>63</v>
      </c>
      <c r="O13" s="2">
        <v>108</v>
      </c>
      <c r="P13" s="53">
        <v>40</v>
      </c>
      <c r="Q13" s="2" t="s">
        <v>64</v>
      </c>
      <c r="R13" s="2" t="s">
        <v>65</v>
      </c>
      <c r="V13" s="2">
        <v>108</v>
      </c>
      <c r="W13" s="2" t="s">
        <v>66</v>
      </c>
      <c r="Y13" s="4" t="s">
        <v>127</v>
      </c>
      <c r="Z13" s="4" t="s">
        <v>463</v>
      </c>
      <c r="AA13" s="2">
        <v>15</v>
      </c>
      <c r="AB13" s="52">
        <v>39</v>
      </c>
      <c r="AC13" s="52">
        <v>17.8</v>
      </c>
      <c r="AD13" s="2" t="s">
        <v>138</v>
      </c>
      <c r="AF13" s="2">
        <v>108</v>
      </c>
      <c r="AG13" s="2">
        <v>1</v>
      </c>
      <c r="AI13" s="13">
        <f t="shared" si="0"/>
        <v>108</v>
      </c>
      <c r="AK13" s="2">
        <v>108</v>
      </c>
      <c r="AL13" s="53" t="s">
        <v>63</v>
      </c>
      <c r="AM13" s="45" t="s">
        <v>65</v>
      </c>
      <c r="AN13" s="45" t="s">
        <v>77</v>
      </c>
      <c r="AO13" s="53"/>
      <c r="AQ13" s="53"/>
      <c r="AR13" s="3"/>
      <c r="AX13" s="59"/>
      <c r="AY13" s="3" t="s">
        <v>131</v>
      </c>
    </row>
    <row r="14" spans="1:104">
      <c r="A14" s="40" t="s">
        <v>137</v>
      </c>
      <c r="B14" s="2">
        <v>4</v>
      </c>
      <c r="D14" s="2" t="s">
        <v>55</v>
      </c>
      <c r="E14" s="51" t="s">
        <v>125</v>
      </c>
      <c r="F14" s="52" t="s">
        <v>114</v>
      </c>
      <c r="G14" s="52" t="s">
        <v>58</v>
      </c>
      <c r="I14" s="2" t="s">
        <v>59</v>
      </c>
      <c r="J14" s="2" t="s">
        <v>60</v>
      </c>
      <c r="K14" s="53" t="s">
        <v>126</v>
      </c>
      <c r="M14" s="53" t="s">
        <v>90</v>
      </c>
      <c r="N14" s="79" t="s">
        <v>200</v>
      </c>
      <c r="O14" s="2">
        <v>26.6</v>
      </c>
      <c r="P14" s="53">
        <v>40</v>
      </c>
      <c r="Q14" s="2" t="s">
        <v>64</v>
      </c>
      <c r="R14" s="2" t="s">
        <v>65</v>
      </c>
      <c r="V14" s="2">
        <v>26.6</v>
      </c>
      <c r="W14" s="2" t="s">
        <v>66</v>
      </c>
      <c r="Y14" s="4" t="s">
        <v>127</v>
      </c>
      <c r="Z14" s="4" t="s">
        <v>463</v>
      </c>
      <c r="AA14" s="2">
        <v>15</v>
      </c>
      <c r="AB14" s="52">
        <v>39</v>
      </c>
      <c r="AC14" s="52">
        <v>17.8</v>
      </c>
      <c r="AD14" s="2" t="s">
        <v>138</v>
      </c>
      <c r="AF14" s="2">
        <f>V14</f>
        <v>26.6</v>
      </c>
      <c r="AG14" s="2">
        <v>1</v>
      </c>
      <c r="AH14" s="2" t="s">
        <v>71</v>
      </c>
      <c r="AI14" s="13">
        <f t="shared" si="0"/>
        <v>26.6</v>
      </c>
      <c r="AK14" s="2">
        <f>AF14</f>
        <v>26.6</v>
      </c>
      <c r="AL14" s="79" t="s">
        <v>200</v>
      </c>
      <c r="AM14" s="45" t="s">
        <v>65</v>
      </c>
      <c r="AN14" s="45" t="s">
        <v>71</v>
      </c>
      <c r="AO14" s="53" t="s">
        <v>90</v>
      </c>
      <c r="AP14" s="5" t="s">
        <v>105</v>
      </c>
      <c r="AQ14" s="53" t="s">
        <v>130</v>
      </c>
      <c r="AR14" s="3"/>
      <c r="AT14" s="5">
        <f>AK14</f>
        <v>26.6</v>
      </c>
      <c r="AV14" s="3">
        <f>AT14</f>
        <v>26.6</v>
      </c>
      <c r="AW14" s="309">
        <f>AV14</f>
        <v>26.6</v>
      </c>
      <c r="AX14" s="59"/>
      <c r="AY14" s="3" t="s">
        <v>131</v>
      </c>
    </row>
    <row r="15" spans="1:104">
      <c r="A15" s="40" t="s">
        <v>139</v>
      </c>
      <c r="B15" s="2">
        <v>4</v>
      </c>
      <c r="D15" s="2" t="s">
        <v>55</v>
      </c>
      <c r="E15" s="51" t="s">
        <v>125</v>
      </c>
      <c r="F15" s="52" t="s">
        <v>114</v>
      </c>
      <c r="G15" s="52" t="s">
        <v>58</v>
      </c>
      <c r="I15" s="2" t="s">
        <v>59</v>
      </c>
      <c r="J15" s="2" t="s">
        <v>60</v>
      </c>
      <c r="K15" s="53" t="s">
        <v>126</v>
      </c>
      <c r="M15" s="53" t="s">
        <v>72</v>
      </c>
      <c r="N15" s="79" t="s">
        <v>80</v>
      </c>
      <c r="O15" s="2">
        <v>32.299999999999997</v>
      </c>
      <c r="P15" s="53">
        <v>40</v>
      </c>
      <c r="Q15" s="2" t="s">
        <v>64</v>
      </c>
      <c r="R15" s="2" t="s">
        <v>65</v>
      </c>
      <c r="V15" s="2">
        <v>32.299999999999997</v>
      </c>
      <c r="W15" s="2" t="s">
        <v>66</v>
      </c>
      <c r="Y15" s="4" t="s">
        <v>127</v>
      </c>
      <c r="Z15" s="4" t="s">
        <v>463</v>
      </c>
      <c r="AA15" s="2">
        <v>15</v>
      </c>
      <c r="AB15" s="52">
        <v>39</v>
      </c>
      <c r="AC15" s="52">
        <v>17.8</v>
      </c>
      <c r="AD15" s="2" t="s">
        <v>138</v>
      </c>
      <c r="AF15" s="2">
        <f>V15</f>
        <v>32.299999999999997</v>
      </c>
      <c r="AG15" s="2">
        <v>1</v>
      </c>
      <c r="AI15" s="13">
        <f t="shared" si="0"/>
        <v>32.299999999999997</v>
      </c>
      <c r="AK15" s="84">
        <f>AF15</f>
        <v>32.299999999999997</v>
      </c>
      <c r="AL15" s="79" t="s">
        <v>80</v>
      </c>
      <c r="AM15" s="45" t="s">
        <v>65</v>
      </c>
      <c r="AN15" s="45" t="s">
        <v>71</v>
      </c>
      <c r="AO15" s="53" t="s">
        <v>62</v>
      </c>
      <c r="AP15" s="5" t="s">
        <v>133</v>
      </c>
      <c r="AQ15" s="53" t="s">
        <v>130</v>
      </c>
      <c r="AR15" s="3"/>
      <c r="AT15" s="5">
        <f t="shared" ref="AT15:AT16" si="1">AK15</f>
        <v>32.299999999999997</v>
      </c>
      <c r="AV15" s="3">
        <f t="shared" ref="AV15:AV16" si="2">AT15</f>
        <v>32.299999999999997</v>
      </c>
      <c r="AX15" s="59"/>
      <c r="AY15" s="3" t="s">
        <v>131</v>
      </c>
    </row>
    <row r="16" spans="1:104">
      <c r="A16" s="40" t="s">
        <v>140</v>
      </c>
      <c r="B16" s="2">
        <v>4</v>
      </c>
      <c r="D16" s="2" t="s">
        <v>55</v>
      </c>
      <c r="E16" s="51" t="s">
        <v>125</v>
      </c>
      <c r="F16" s="52" t="s">
        <v>114</v>
      </c>
      <c r="G16" s="52" t="s">
        <v>58</v>
      </c>
      <c r="I16" s="2" t="s">
        <v>59</v>
      </c>
      <c r="J16" s="2" t="s">
        <v>60</v>
      </c>
      <c r="K16" s="53" t="s">
        <v>126</v>
      </c>
      <c r="M16" s="53" t="s">
        <v>76</v>
      </c>
      <c r="N16" s="79" t="s">
        <v>80</v>
      </c>
      <c r="O16" s="145" t="s">
        <v>141</v>
      </c>
      <c r="P16" s="53">
        <v>40</v>
      </c>
      <c r="Q16" s="2" t="s">
        <v>64</v>
      </c>
      <c r="R16" s="2" t="s">
        <v>65</v>
      </c>
      <c r="V16" s="2">
        <v>108</v>
      </c>
      <c r="W16" s="2" t="s">
        <v>66</v>
      </c>
      <c r="Y16" s="4" t="s">
        <v>127</v>
      </c>
      <c r="Z16" s="4" t="s">
        <v>463</v>
      </c>
      <c r="AA16" s="2">
        <v>15</v>
      </c>
      <c r="AB16" s="52">
        <v>39</v>
      </c>
      <c r="AC16" s="52">
        <v>17.8</v>
      </c>
      <c r="AD16" s="2" t="s">
        <v>138</v>
      </c>
      <c r="AF16" s="2">
        <f>V16</f>
        <v>108</v>
      </c>
      <c r="AG16" s="2">
        <v>1</v>
      </c>
      <c r="AI16" s="13">
        <f t="shared" si="0"/>
        <v>108</v>
      </c>
      <c r="AK16" s="2">
        <f>AF16</f>
        <v>108</v>
      </c>
      <c r="AL16" s="79" t="s">
        <v>80</v>
      </c>
      <c r="AM16" s="45" t="s">
        <v>65</v>
      </c>
      <c r="AN16" s="45" t="s">
        <v>71</v>
      </c>
      <c r="AO16" s="53" t="s">
        <v>78</v>
      </c>
      <c r="AP16" s="5" t="s">
        <v>135</v>
      </c>
      <c r="AQ16" s="53" t="s">
        <v>130</v>
      </c>
      <c r="AR16" s="3"/>
      <c r="AT16" s="5">
        <f t="shared" si="1"/>
        <v>108</v>
      </c>
      <c r="AV16" s="3">
        <f t="shared" si="2"/>
        <v>108</v>
      </c>
      <c r="AX16" s="59"/>
      <c r="AY16" s="3" t="s">
        <v>131</v>
      </c>
    </row>
    <row r="17" spans="1:52">
      <c r="A17" s="40" t="s">
        <v>137</v>
      </c>
      <c r="B17" s="2">
        <v>4</v>
      </c>
      <c r="D17" s="2" t="s">
        <v>55</v>
      </c>
      <c r="E17" s="51" t="s">
        <v>125</v>
      </c>
      <c r="F17" s="52" t="s">
        <v>114</v>
      </c>
      <c r="G17" s="52" t="s">
        <v>58</v>
      </c>
      <c r="I17" s="2" t="s">
        <v>59</v>
      </c>
      <c r="J17" s="2" t="s">
        <v>60</v>
      </c>
      <c r="K17" s="53" t="s">
        <v>126</v>
      </c>
      <c r="M17" s="53" t="s">
        <v>90</v>
      </c>
      <c r="N17" s="79" t="s">
        <v>469</v>
      </c>
      <c r="O17" s="2">
        <v>36</v>
      </c>
      <c r="P17" s="53">
        <v>40</v>
      </c>
      <c r="Q17" s="2" t="s">
        <v>64</v>
      </c>
      <c r="R17" s="2" t="s">
        <v>65</v>
      </c>
      <c r="V17" s="2">
        <v>36</v>
      </c>
      <c r="W17" s="2" t="s">
        <v>66</v>
      </c>
      <c r="Y17" s="4" t="s">
        <v>127</v>
      </c>
      <c r="Z17" s="4" t="s">
        <v>463</v>
      </c>
      <c r="AA17" s="2">
        <v>15</v>
      </c>
      <c r="AB17" s="52">
        <v>39</v>
      </c>
      <c r="AC17" s="52">
        <v>17.8</v>
      </c>
      <c r="AD17" s="2" t="s">
        <v>138</v>
      </c>
      <c r="AF17" s="2">
        <f>V17</f>
        <v>36</v>
      </c>
      <c r="AG17" s="2">
        <v>1</v>
      </c>
      <c r="AI17" s="13">
        <f t="shared" si="0"/>
        <v>36</v>
      </c>
      <c r="AK17" s="2">
        <f>AF17</f>
        <v>36</v>
      </c>
      <c r="AL17" s="79" t="s">
        <v>469</v>
      </c>
      <c r="AM17" s="45" t="s">
        <v>65</v>
      </c>
      <c r="AN17" s="45" t="s">
        <v>77</v>
      </c>
      <c r="AO17" s="53" t="s">
        <v>90</v>
      </c>
      <c r="AQ17" s="53" t="s">
        <v>130</v>
      </c>
      <c r="AR17" s="3"/>
      <c r="AX17" s="59"/>
      <c r="AY17" s="3" t="s">
        <v>131</v>
      </c>
    </row>
    <row r="18" spans="1:52">
      <c r="A18" s="40" t="s">
        <v>139</v>
      </c>
      <c r="B18" s="2">
        <v>4</v>
      </c>
      <c r="D18" s="2" t="s">
        <v>55</v>
      </c>
      <c r="E18" s="51" t="s">
        <v>125</v>
      </c>
      <c r="F18" s="52" t="s">
        <v>114</v>
      </c>
      <c r="G18" s="52" t="s">
        <v>58</v>
      </c>
      <c r="I18" s="2" t="s">
        <v>59</v>
      </c>
      <c r="J18" s="2" t="s">
        <v>60</v>
      </c>
      <c r="K18" s="53" t="s">
        <v>126</v>
      </c>
      <c r="M18" s="53" t="s">
        <v>72</v>
      </c>
      <c r="N18" s="79" t="s">
        <v>136</v>
      </c>
      <c r="O18" s="2">
        <v>20.9</v>
      </c>
      <c r="P18" s="53">
        <v>40</v>
      </c>
      <c r="Q18" s="2" t="s">
        <v>64</v>
      </c>
      <c r="R18" s="2" t="s">
        <v>65</v>
      </c>
      <c r="V18" s="2">
        <v>20.9</v>
      </c>
      <c r="W18" s="2" t="s">
        <v>66</v>
      </c>
      <c r="Y18" s="4" t="s">
        <v>127</v>
      </c>
      <c r="Z18" s="4" t="s">
        <v>463</v>
      </c>
      <c r="AA18" s="2">
        <v>15</v>
      </c>
      <c r="AB18" s="52">
        <v>39</v>
      </c>
      <c r="AC18" s="52">
        <v>17.8</v>
      </c>
      <c r="AD18" s="2" t="s">
        <v>138</v>
      </c>
      <c r="AF18" s="2"/>
      <c r="AG18" s="2">
        <v>1</v>
      </c>
      <c r="AI18" s="13">
        <f t="shared" si="0"/>
        <v>0</v>
      </c>
      <c r="AK18" s="2">
        <f>AI18</f>
        <v>0</v>
      </c>
      <c r="AL18" s="79" t="s">
        <v>136</v>
      </c>
      <c r="AM18" s="45" t="s">
        <v>65</v>
      </c>
      <c r="AN18" s="45" t="s">
        <v>77</v>
      </c>
      <c r="AO18" s="53" t="s">
        <v>62</v>
      </c>
      <c r="AQ18" s="53" t="s">
        <v>130</v>
      </c>
      <c r="AR18" s="3"/>
      <c r="AX18" s="59"/>
      <c r="AY18" s="3" t="s">
        <v>131</v>
      </c>
    </row>
    <row r="19" spans="1:52">
      <c r="A19" s="40" t="s">
        <v>140</v>
      </c>
      <c r="B19" s="2">
        <v>4</v>
      </c>
      <c r="D19" s="2" t="s">
        <v>55</v>
      </c>
      <c r="E19" s="51" t="s">
        <v>125</v>
      </c>
      <c r="F19" s="52" t="s">
        <v>114</v>
      </c>
      <c r="G19" s="52" t="s">
        <v>58</v>
      </c>
      <c r="I19" s="2" t="s">
        <v>59</v>
      </c>
      <c r="J19" s="2" t="s">
        <v>60</v>
      </c>
      <c r="K19" s="53" t="s">
        <v>126</v>
      </c>
      <c r="M19" s="53" t="s">
        <v>76</v>
      </c>
      <c r="N19" s="79" t="s">
        <v>136</v>
      </c>
      <c r="O19" s="2">
        <v>108</v>
      </c>
      <c r="P19" s="53">
        <v>40</v>
      </c>
      <c r="Q19" s="2" t="s">
        <v>64</v>
      </c>
      <c r="R19" s="2" t="s">
        <v>65</v>
      </c>
      <c r="V19" s="2">
        <v>108</v>
      </c>
      <c r="W19" s="2" t="s">
        <v>66</v>
      </c>
      <c r="Y19" s="4" t="s">
        <v>127</v>
      </c>
      <c r="Z19" s="4" t="s">
        <v>463</v>
      </c>
      <c r="AA19" s="2">
        <v>15</v>
      </c>
      <c r="AB19" s="52">
        <v>39</v>
      </c>
      <c r="AC19" s="52">
        <v>17.8</v>
      </c>
      <c r="AD19" s="2" t="s">
        <v>138</v>
      </c>
      <c r="AF19" s="2">
        <v>108</v>
      </c>
      <c r="AG19" s="2">
        <v>1</v>
      </c>
      <c r="AI19" s="13">
        <f t="shared" si="0"/>
        <v>108</v>
      </c>
      <c r="AK19" s="2">
        <f>AI19</f>
        <v>108</v>
      </c>
      <c r="AL19" s="79" t="s">
        <v>136</v>
      </c>
      <c r="AM19" s="45" t="s">
        <v>65</v>
      </c>
      <c r="AN19" s="45" t="s">
        <v>77</v>
      </c>
      <c r="AO19" s="53" t="s">
        <v>78</v>
      </c>
      <c r="AQ19" s="53" t="s">
        <v>130</v>
      </c>
      <c r="AR19" s="3"/>
      <c r="AX19" s="59"/>
      <c r="AY19" s="3" t="s">
        <v>131</v>
      </c>
    </row>
    <row r="20" spans="1:52" s="181" customFormat="1">
      <c r="A20" s="192" t="s">
        <v>276</v>
      </c>
      <c r="B20" s="193">
        <v>10</v>
      </c>
      <c r="D20" s="174" t="s">
        <v>55</v>
      </c>
      <c r="E20" s="194" t="s">
        <v>125</v>
      </c>
      <c r="F20" s="195" t="s">
        <v>114</v>
      </c>
      <c r="G20" s="195" t="s">
        <v>58</v>
      </c>
      <c r="H20" s="174"/>
      <c r="I20" s="174" t="s">
        <v>59</v>
      </c>
      <c r="J20" s="174" t="s">
        <v>60</v>
      </c>
      <c r="K20" s="196" t="s">
        <v>126</v>
      </c>
      <c r="L20" s="192"/>
      <c r="M20" s="193" t="s">
        <v>90</v>
      </c>
      <c r="N20" s="196" t="s">
        <v>63</v>
      </c>
      <c r="O20" s="174" t="s">
        <v>277</v>
      </c>
      <c r="P20" s="196">
        <v>31</v>
      </c>
      <c r="Q20" s="174" t="s">
        <v>64</v>
      </c>
      <c r="R20" s="174" t="s">
        <v>65</v>
      </c>
      <c r="V20" s="174" t="s">
        <v>277</v>
      </c>
      <c r="W20" s="197" t="s">
        <v>66</v>
      </c>
      <c r="Y20" s="204" t="s">
        <v>67</v>
      </c>
      <c r="Z20" s="182" t="s">
        <v>463</v>
      </c>
      <c r="AA20" s="174">
        <v>14</v>
      </c>
      <c r="AB20" s="195">
        <v>40</v>
      </c>
      <c r="AC20" s="195" t="s">
        <v>69</v>
      </c>
      <c r="AD20" s="174" t="s">
        <v>278</v>
      </c>
      <c r="AE20" s="174"/>
      <c r="AF20" s="174">
        <v>103</v>
      </c>
      <c r="AG20" s="174">
        <v>1</v>
      </c>
      <c r="AH20" s="174"/>
      <c r="AI20" s="183">
        <f t="shared" si="0"/>
        <v>103</v>
      </c>
      <c r="AK20" s="174">
        <f>AF20</f>
        <v>103</v>
      </c>
      <c r="AL20" s="196" t="s">
        <v>63</v>
      </c>
      <c r="AM20" s="184" t="s">
        <v>65</v>
      </c>
      <c r="AN20" s="184" t="s">
        <v>77</v>
      </c>
      <c r="AO20" s="196" t="s">
        <v>90</v>
      </c>
      <c r="AP20" s="186"/>
      <c r="AQ20" s="196" t="s">
        <v>279</v>
      </c>
      <c r="AR20" s="186"/>
      <c r="AT20" s="188"/>
      <c r="AU20" s="206"/>
      <c r="AW20" s="203"/>
      <c r="AX20" s="203"/>
      <c r="AY20" s="181" t="s">
        <v>131</v>
      </c>
    </row>
    <row r="21" spans="1:52" s="257" customFormat="1" ht="24">
      <c r="A21" s="260" t="s">
        <v>337</v>
      </c>
      <c r="B21" s="261">
        <v>18</v>
      </c>
      <c r="C21" s="261"/>
      <c r="D21" s="207" t="s">
        <v>55</v>
      </c>
      <c r="E21" s="249" t="s">
        <v>338</v>
      </c>
      <c r="F21" s="230" t="s">
        <v>114</v>
      </c>
      <c r="G21" s="230" t="s">
        <v>58</v>
      </c>
      <c r="H21" s="207"/>
      <c r="I21" s="207" t="s">
        <v>59</v>
      </c>
      <c r="J21" s="207" t="s">
        <v>60</v>
      </c>
      <c r="K21" s="231" t="s">
        <v>126</v>
      </c>
      <c r="L21" s="214"/>
      <c r="M21" s="231" t="s">
        <v>90</v>
      </c>
      <c r="N21" s="231" t="s">
        <v>200</v>
      </c>
      <c r="O21" s="207">
        <v>24.9</v>
      </c>
      <c r="P21" s="231">
        <v>21</v>
      </c>
      <c r="Q21" s="207" t="s">
        <v>64</v>
      </c>
      <c r="R21" s="207" t="s">
        <v>65</v>
      </c>
      <c r="S21" s="207"/>
      <c r="T21" s="207"/>
      <c r="U21" s="207"/>
      <c r="V21" s="207">
        <v>24.9</v>
      </c>
      <c r="W21" s="207" t="s">
        <v>66</v>
      </c>
      <c r="X21" s="214"/>
      <c r="Y21" s="215" t="s">
        <v>339</v>
      </c>
      <c r="Z21" s="215" t="s">
        <v>463</v>
      </c>
      <c r="AA21" s="207">
        <v>15</v>
      </c>
      <c r="AB21" s="230">
        <v>39</v>
      </c>
      <c r="AC21" s="230">
        <v>17.8</v>
      </c>
      <c r="AD21" s="207">
        <v>7.8</v>
      </c>
      <c r="AE21" s="214"/>
      <c r="AF21" s="207">
        <f>V21</f>
        <v>24.9</v>
      </c>
      <c r="AG21" s="207">
        <v>1</v>
      </c>
      <c r="AH21" s="207"/>
      <c r="AI21" s="216">
        <f t="shared" si="0"/>
        <v>24.9</v>
      </c>
      <c r="AJ21" s="214"/>
      <c r="AK21" s="207">
        <f>AF21</f>
        <v>24.9</v>
      </c>
      <c r="AL21" s="231" t="s">
        <v>200</v>
      </c>
      <c r="AM21" s="217" t="s">
        <v>65</v>
      </c>
      <c r="AN21" s="262" t="s">
        <v>71</v>
      </c>
      <c r="AO21" s="231" t="s">
        <v>90</v>
      </c>
      <c r="AP21" s="262" t="s">
        <v>105</v>
      </c>
      <c r="AQ21" s="231">
        <v>21</v>
      </c>
      <c r="AR21" s="262" t="s">
        <v>105</v>
      </c>
      <c r="AS21" s="263"/>
      <c r="AT21" s="262">
        <f>AK21</f>
        <v>24.9</v>
      </c>
      <c r="AU21" s="313"/>
      <c r="AV21" s="244">
        <f>AT21</f>
        <v>24.9</v>
      </c>
      <c r="AW21" s="315">
        <f>AV21</f>
        <v>24.9</v>
      </c>
      <c r="AX21" s="222"/>
      <c r="AY21" s="214" t="s">
        <v>340</v>
      </c>
      <c r="AZ21" s="214"/>
    </row>
    <row r="22" spans="1:52">
      <c r="A22" s="40" t="s">
        <v>142</v>
      </c>
      <c r="B22" s="2">
        <v>4</v>
      </c>
      <c r="D22" s="2" t="s">
        <v>55</v>
      </c>
      <c r="E22" s="51" t="s">
        <v>104</v>
      </c>
      <c r="F22" s="52" t="s">
        <v>57</v>
      </c>
      <c r="G22" s="52" t="s">
        <v>58</v>
      </c>
      <c r="I22" s="2" t="s">
        <v>59</v>
      </c>
      <c r="J22" s="2" t="s">
        <v>60</v>
      </c>
      <c r="K22" s="53" t="s">
        <v>61</v>
      </c>
      <c r="M22" s="53" t="s">
        <v>473</v>
      </c>
      <c r="N22" s="53" t="s">
        <v>202</v>
      </c>
      <c r="O22" s="2">
        <v>120</v>
      </c>
      <c r="P22" s="53">
        <v>42</v>
      </c>
      <c r="Q22" s="2" t="s">
        <v>64</v>
      </c>
      <c r="R22" s="2" t="s">
        <v>65</v>
      </c>
      <c r="V22" s="2">
        <v>120</v>
      </c>
      <c r="W22" s="2" t="s">
        <v>66</v>
      </c>
      <c r="Y22" s="4" t="s">
        <v>127</v>
      </c>
      <c r="Z22" s="4" t="s">
        <v>463</v>
      </c>
      <c r="AA22" s="2">
        <v>14</v>
      </c>
      <c r="AB22" s="52">
        <v>39</v>
      </c>
      <c r="AC22" s="52">
        <v>17.8</v>
      </c>
      <c r="AD22" s="2" t="s">
        <v>143</v>
      </c>
      <c r="AF22" s="2">
        <v>120</v>
      </c>
      <c r="AG22" s="2">
        <v>1</v>
      </c>
      <c r="AI22" s="13">
        <f t="shared" si="0"/>
        <v>120</v>
      </c>
      <c r="AK22" s="2">
        <v>120</v>
      </c>
      <c r="AL22" s="53" t="s">
        <v>202</v>
      </c>
      <c r="AM22" s="45" t="s">
        <v>65</v>
      </c>
      <c r="AN22" s="45" t="s">
        <v>71</v>
      </c>
      <c r="AO22" s="53"/>
      <c r="AP22" s="47" t="s">
        <v>105</v>
      </c>
      <c r="AQ22" s="53" t="s">
        <v>492</v>
      </c>
      <c r="AR22" s="5" t="s">
        <v>105</v>
      </c>
      <c r="AT22" s="13">
        <v>120</v>
      </c>
      <c r="AW22" s="309">
        <v>120</v>
      </c>
      <c r="AX22" s="57"/>
      <c r="AY22" s="3" t="s">
        <v>106</v>
      </c>
    </row>
    <row r="23" spans="1:52">
      <c r="A23" s="40" t="s">
        <v>145</v>
      </c>
      <c r="B23" s="2">
        <v>4</v>
      </c>
      <c r="D23" s="2" t="s">
        <v>55</v>
      </c>
      <c r="E23" s="51" t="s">
        <v>104</v>
      </c>
      <c r="F23" s="52" t="s">
        <v>57</v>
      </c>
      <c r="G23" s="52" t="s">
        <v>58</v>
      </c>
      <c r="I23" s="2" t="s">
        <v>59</v>
      </c>
      <c r="J23" s="2" t="s">
        <v>60</v>
      </c>
      <c r="K23" s="53" t="s">
        <v>61</v>
      </c>
      <c r="M23" s="53" t="s">
        <v>72</v>
      </c>
      <c r="N23" s="53" t="s">
        <v>63</v>
      </c>
      <c r="O23" s="2">
        <v>389</v>
      </c>
      <c r="P23" s="53">
        <v>42</v>
      </c>
      <c r="Q23" s="2" t="s">
        <v>64</v>
      </c>
      <c r="R23" s="2" t="s">
        <v>65</v>
      </c>
      <c r="V23" s="2">
        <v>389</v>
      </c>
      <c r="W23" s="2" t="s">
        <v>66</v>
      </c>
      <c r="Y23" s="4" t="s">
        <v>127</v>
      </c>
      <c r="Z23" s="4" t="s">
        <v>463</v>
      </c>
      <c r="AA23" s="2">
        <v>14</v>
      </c>
      <c r="AB23" s="52">
        <v>39</v>
      </c>
      <c r="AC23" s="52">
        <v>17.8</v>
      </c>
      <c r="AD23" s="2" t="s">
        <v>143</v>
      </c>
      <c r="AF23" s="2">
        <v>389</v>
      </c>
      <c r="AG23" s="2">
        <v>1</v>
      </c>
      <c r="AI23" s="13">
        <f t="shared" si="0"/>
        <v>389</v>
      </c>
      <c r="AK23" s="2">
        <v>389</v>
      </c>
      <c r="AL23" s="53" t="s">
        <v>63</v>
      </c>
      <c r="AM23" s="45" t="s">
        <v>65</v>
      </c>
      <c r="AN23" s="45" t="s">
        <v>77</v>
      </c>
      <c r="AO23" s="53"/>
      <c r="AQ23" s="53"/>
      <c r="AT23" s="2"/>
      <c r="AX23" s="59"/>
      <c r="AY23" s="3" t="s">
        <v>106</v>
      </c>
    </row>
    <row r="24" spans="1:52">
      <c r="A24" s="40" t="s">
        <v>146</v>
      </c>
      <c r="B24" s="2">
        <v>4</v>
      </c>
      <c r="D24" s="2" t="s">
        <v>55</v>
      </c>
      <c r="E24" s="51" t="s">
        <v>104</v>
      </c>
      <c r="F24" s="52" t="s">
        <v>57</v>
      </c>
      <c r="G24" s="52" t="s">
        <v>58</v>
      </c>
      <c r="I24" s="2" t="s">
        <v>59</v>
      </c>
      <c r="J24" s="2" t="s">
        <v>60</v>
      </c>
      <c r="K24" s="53" t="s">
        <v>61</v>
      </c>
      <c r="M24" s="53" t="s">
        <v>76</v>
      </c>
      <c r="N24" s="53" t="s">
        <v>63</v>
      </c>
      <c r="O24" s="2">
        <v>99</v>
      </c>
      <c r="P24" s="53">
        <v>42</v>
      </c>
      <c r="Q24" s="2" t="s">
        <v>64</v>
      </c>
      <c r="R24" s="2" t="s">
        <v>65</v>
      </c>
      <c r="V24" s="2">
        <v>99</v>
      </c>
      <c r="W24" s="2" t="s">
        <v>66</v>
      </c>
      <c r="Y24" s="4" t="s">
        <v>127</v>
      </c>
      <c r="Z24" s="4" t="s">
        <v>463</v>
      </c>
      <c r="AA24" s="2">
        <v>14</v>
      </c>
      <c r="AB24" s="52">
        <v>39</v>
      </c>
      <c r="AC24" s="52">
        <v>17.8</v>
      </c>
      <c r="AD24" s="2" t="s">
        <v>143</v>
      </c>
      <c r="AF24" s="2">
        <v>99</v>
      </c>
      <c r="AG24" s="2">
        <v>1</v>
      </c>
      <c r="AI24" s="13">
        <f t="shared" si="0"/>
        <v>99</v>
      </c>
      <c r="AK24" s="2">
        <v>99</v>
      </c>
      <c r="AL24" s="53" t="s">
        <v>63</v>
      </c>
      <c r="AM24" s="45" t="s">
        <v>65</v>
      </c>
      <c r="AN24" s="45" t="s">
        <v>77</v>
      </c>
      <c r="AO24" s="53"/>
      <c r="AQ24" s="53"/>
      <c r="AT24" s="2"/>
      <c r="AX24" s="1"/>
      <c r="AY24" s="3" t="s">
        <v>106</v>
      </c>
    </row>
    <row r="25" spans="1:52">
      <c r="A25" s="40" t="s">
        <v>148</v>
      </c>
      <c r="B25" s="2">
        <v>4</v>
      </c>
      <c r="D25" s="2" t="s">
        <v>55</v>
      </c>
      <c r="E25" s="51" t="s">
        <v>104</v>
      </c>
      <c r="F25" s="52" t="s">
        <v>57</v>
      </c>
      <c r="G25" s="52" t="s">
        <v>58</v>
      </c>
      <c r="I25" s="2" t="s">
        <v>59</v>
      </c>
      <c r="J25" s="2" t="s">
        <v>60</v>
      </c>
      <c r="K25" s="53" t="s">
        <v>61</v>
      </c>
      <c r="M25" s="53" t="s">
        <v>149</v>
      </c>
      <c r="N25" s="53" t="s">
        <v>63</v>
      </c>
      <c r="O25" s="2">
        <v>389</v>
      </c>
      <c r="P25" s="53">
        <v>42</v>
      </c>
      <c r="Q25" s="2" t="s">
        <v>64</v>
      </c>
      <c r="R25" s="2" t="s">
        <v>65</v>
      </c>
      <c r="V25" s="2">
        <v>389</v>
      </c>
      <c r="W25" s="2" t="s">
        <v>66</v>
      </c>
      <c r="Y25" s="4" t="s">
        <v>127</v>
      </c>
      <c r="Z25" s="4" t="s">
        <v>463</v>
      </c>
      <c r="AA25" s="2">
        <v>14</v>
      </c>
      <c r="AB25" s="52">
        <v>39</v>
      </c>
      <c r="AC25" s="52">
        <v>17.8</v>
      </c>
      <c r="AD25" s="2" t="s">
        <v>143</v>
      </c>
      <c r="AF25" s="2">
        <v>389</v>
      </c>
      <c r="AG25" s="2">
        <v>1</v>
      </c>
      <c r="AI25" s="13">
        <f t="shared" si="0"/>
        <v>389</v>
      </c>
      <c r="AK25" s="2">
        <v>389</v>
      </c>
      <c r="AL25" s="53" t="s">
        <v>63</v>
      </c>
      <c r="AM25" s="45" t="s">
        <v>65</v>
      </c>
      <c r="AN25" s="45" t="s">
        <v>77</v>
      </c>
      <c r="AO25" s="53"/>
      <c r="AQ25" s="53"/>
      <c r="AT25" s="2"/>
      <c r="AX25" s="1"/>
      <c r="AY25" s="3" t="s">
        <v>106</v>
      </c>
    </row>
    <row r="26" spans="1:52">
      <c r="A26" s="40" t="s">
        <v>205</v>
      </c>
      <c r="B26" s="62">
        <v>8</v>
      </c>
      <c r="D26" s="2" t="s">
        <v>55</v>
      </c>
      <c r="E26" s="51" t="s">
        <v>104</v>
      </c>
      <c r="F26" s="52" t="s">
        <v>57</v>
      </c>
      <c r="G26" s="52" t="s">
        <v>58</v>
      </c>
      <c r="I26" s="2" t="s">
        <v>59</v>
      </c>
      <c r="J26" s="2" t="s">
        <v>60</v>
      </c>
      <c r="K26" s="53" t="s">
        <v>61</v>
      </c>
      <c r="M26" s="53" t="s">
        <v>90</v>
      </c>
      <c r="N26" s="53" t="s">
        <v>63</v>
      </c>
      <c r="O26" s="2">
        <v>405</v>
      </c>
      <c r="P26" s="53" t="s">
        <v>194</v>
      </c>
      <c r="Q26" s="2" t="s">
        <v>64</v>
      </c>
      <c r="R26" s="2" t="s">
        <v>65</v>
      </c>
      <c r="V26" s="2">
        <v>405</v>
      </c>
      <c r="W26" s="66" t="s">
        <v>66</v>
      </c>
      <c r="Y26" s="95" t="s">
        <v>67</v>
      </c>
      <c r="Z26" s="4" t="s">
        <v>463</v>
      </c>
      <c r="AA26" s="2">
        <v>14</v>
      </c>
      <c r="AB26" s="92">
        <v>50</v>
      </c>
      <c r="AC26" s="92" t="s">
        <v>69</v>
      </c>
      <c r="AD26" s="92" t="s">
        <v>195</v>
      </c>
      <c r="AE26" s="2"/>
      <c r="AF26" s="2">
        <v>405</v>
      </c>
      <c r="AG26" s="2">
        <v>1</v>
      </c>
      <c r="AI26" s="13">
        <f t="shared" si="0"/>
        <v>405</v>
      </c>
      <c r="AK26" s="2">
        <v>405</v>
      </c>
      <c r="AL26" s="53" t="s">
        <v>63</v>
      </c>
      <c r="AM26" s="45" t="s">
        <v>65</v>
      </c>
      <c r="AN26" s="45" t="s">
        <v>77</v>
      </c>
      <c r="AO26" s="53"/>
      <c r="AP26" s="47"/>
      <c r="AQ26" s="53"/>
      <c r="AT26" s="2"/>
      <c r="AX26" s="1"/>
      <c r="AY26" s="3" t="s">
        <v>106</v>
      </c>
    </row>
    <row r="27" spans="1:52">
      <c r="A27" s="40" t="s">
        <v>206</v>
      </c>
      <c r="B27" s="62">
        <v>8</v>
      </c>
      <c r="D27" s="2" t="s">
        <v>55</v>
      </c>
      <c r="E27" s="51" t="s">
        <v>104</v>
      </c>
      <c r="F27" s="52" t="s">
        <v>57</v>
      </c>
      <c r="G27" s="52" t="s">
        <v>58</v>
      </c>
      <c r="I27" s="2" t="s">
        <v>59</v>
      </c>
      <c r="J27" s="2" t="s">
        <v>60</v>
      </c>
      <c r="K27" s="53" t="s">
        <v>61</v>
      </c>
      <c r="M27" s="53" t="s">
        <v>72</v>
      </c>
      <c r="N27" s="53" t="s">
        <v>63</v>
      </c>
      <c r="O27" s="2">
        <v>135</v>
      </c>
      <c r="P27" s="53" t="s">
        <v>194</v>
      </c>
      <c r="Q27" s="2" t="s">
        <v>64</v>
      </c>
      <c r="R27" s="2" t="s">
        <v>65</v>
      </c>
      <c r="V27" s="2">
        <v>135</v>
      </c>
      <c r="W27" s="66" t="s">
        <v>66</v>
      </c>
      <c r="Y27" s="95" t="s">
        <v>67</v>
      </c>
      <c r="Z27" s="4" t="s">
        <v>463</v>
      </c>
      <c r="AA27" s="2">
        <v>14</v>
      </c>
      <c r="AB27" s="92">
        <v>50</v>
      </c>
      <c r="AC27" s="92" t="s">
        <v>69</v>
      </c>
      <c r="AD27" s="92" t="s">
        <v>195</v>
      </c>
      <c r="AE27" s="2"/>
      <c r="AF27" s="2">
        <v>135</v>
      </c>
      <c r="AG27" s="2">
        <v>1</v>
      </c>
      <c r="AI27" s="13">
        <f t="shared" si="0"/>
        <v>135</v>
      </c>
      <c r="AK27" s="2">
        <v>135</v>
      </c>
      <c r="AL27" s="53" t="s">
        <v>63</v>
      </c>
      <c r="AM27" s="45" t="s">
        <v>65</v>
      </c>
      <c r="AN27" s="45" t="s">
        <v>77</v>
      </c>
      <c r="AO27" s="53"/>
      <c r="AQ27" s="53"/>
      <c r="AT27" s="2"/>
      <c r="AX27" s="57"/>
      <c r="AY27" s="3" t="s">
        <v>106</v>
      </c>
    </row>
    <row r="28" spans="1:52">
      <c r="A28" s="40" t="s">
        <v>207</v>
      </c>
      <c r="B28" s="62">
        <v>8</v>
      </c>
      <c r="D28" s="2" t="s">
        <v>55</v>
      </c>
      <c r="E28" s="51" t="s">
        <v>104</v>
      </c>
      <c r="F28" s="52" t="s">
        <v>57</v>
      </c>
      <c r="G28" s="52" t="s">
        <v>58</v>
      </c>
      <c r="I28" s="2" t="s">
        <v>59</v>
      </c>
      <c r="J28" s="2" t="s">
        <v>60</v>
      </c>
      <c r="K28" s="53" t="s">
        <v>61</v>
      </c>
      <c r="M28" s="53" t="s">
        <v>76</v>
      </c>
      <c r="N28" s="53" t="s">
        <v>63</v>
      </c>
      <c r="O28" s="2">
        <v>15</v>
      </c>
      <c r="P28" s="53" t="s">
        <v>194</v>
      </c>
      <c r="Q28" s="2" t="s">
        <v>64</v>
      </c>
      <c r="R28" s="2" t="s">
        <v>65</v>
      </c>
      <c r="V28" s="2">
        <v>15</v>
      </c>
      <c r="W28" s="66" t="s">
        <v>66</v>
      </c>
      <c r="Y28" s="95" t="s">
        <v>67</v>
      </c>
      <c r="Z28" s="4" t="s">
        <v>463</v>
      </c>
      <c r="AA28" s="2">
        <v>14</v>
      </c>
      <c r="AB28" s="92">
        <v>50</v>
      </c>
      <c r="AC28" s="92" t="s">
        <v>69</v>
      </c>
      <c r="AD28" s="92" t="s">
        <v>195</v>
      </c>
      <c r="AE28" s="2"/>
      <c r="AF28" s="2">
        <v>15</v>
      </c>
      <c r="AG28" s="2">
        <v>1</v>
      </c>
      <c r="AI28" s="13">
        <f t="shared" si="0"/>
        <v>15</v>
      </c>
      <c r="AK28" s="2">
        <v>15</v>
      </c>
      <c r="AL28" s="53" t="s">
        <v>63</v>
      </c>
      <c r="AM28" s="45" t="s">
        <v>65</v>
      </c>
      <c r="AN28" s="45" t="s">
        <v>77</v>
      </c>
      <c r="AO28" s="53"/>
      <c r="AQ28" s="53"/>
      <c r="AT28" s="2"/>
      <c r="AX28" s="1"/>
      <c r="AY28" s="3" t="s">
        <v>106</v>
      </c>
    </row>
    <row r="29" spans="1:52">
      <c r="A29" s="40" t="s">
        <v>208</v>
      </c>
      <c r="B29" s="62">
        <v>8</v>
      </c>
      <c r="D29" s="2" t="s">
        <v>55</v>
      </c>
      <c r="E29" s="51" t="s">
        <v>104</v>
      </c>
      <c r="F29" s="52" t="s">
        <v>57</v>
      </c>
      <c r="G29" s="52" t="s">
        <v>58</v>
      </c>
      <c r="I29" s="2" t="s">
        <v>59</v>
      </c>
      <c r="J29" s="2" t="s">
        <v>60</v>
      </c>
      <c r="K29" s="53" t="s">
        <v>61</v>
      </c>
      <c r="M29" s="53" t="s">
        <v>90</v>
      </c>
      <c r="N29" s="53" t="s">
        <v>200</v>
      </c>
      <c r="O29" s="2" t="s">
        <v>209</v>
      </c>
      <c r="P29" s="53" t="s">
        <v>194</v>
      </c>
      <c r="Q29" s="2" t="s">
        <v>64</v>
      </c>
      <c r="R29" s="2" t="s">
        <v>65</v>
      </c>
      <c r="V29" s="2" t="s">
        <v>209</v>
      </c>
      <c r="W29" s="66" t="s">
        <v>66</v>
      </c>
      <c r="Y29" s="95" t="s">
        <v>67</v>
      </c>
      <c r="Z29" s="4" t="s">
        <v>463</v>
      </c>
      <c r="AA29" s="2">
        <v>14</v>
      </c>
      <c r="AB29" s="92">
        <v>50</v>
      </c>
      <c r="AC29" s="92" t="s">
        <v>69</v>
      </c>
      <c r="AD29" s="92" t="s">
        <v>195</v>
      </c>
      <c r="AE29" s="2"/>
      <c r="AF29" s="2">
        <v>405</v>
      </c>
      <c r="AG29" s="2">
        <v>1</v>
      </c>
      <c r="AI29" s="13">
        <f t="shared" si="0"/>
        <v>405</v>
      </c>
      <c r="AK29" s="2">
        <v>405</v>
      </c>
      <c r="AL29" s="53" t="s">
        <v>200</v>
      </c>
      <c r="AM29" s="45" t="s">
        <v>65</v>
      </c>
      <c r="AN29" s="45" t="s">
        <v>71</v>
      </c>
      <c r="AO29" s="53" t="s">
        <v>90</v>
      </c>
      <c r="AP29" s="47" t="s">
        <v>105</v>
      </c>
      <c r="AQ29" s="53" t="s">
        <v>196</v>
      </c>
      <c r="AR29" s="5" t="s">
        <v>135</v>
      </c>
      <c r="AT29" s="2">
        <f>AK29</f>
        <v>405</v>
      </c>
      <c r="AU29" s="96"/>
      <c r="AV29" s="3">
        <f>AT29</f>
        <v>405</v>
      </c>
      <c r="AX29" s="1"/>
      <c r="AY29" s="3" t="s">
        <v>106</v>
      </c>
    </row>
    <row r="30" spans="1:52">
      <c r="A30" s="40" t="s">
        <v>210</v>
      </c>
      <c r="B30" s="62">
        <v>8</v>
      </c>
      <c r="D30" s="2" t="s">
        <v>55</v>
      </c>
      <c r="E30" s="51" t="s">
        <v>104</v>
      </c>
      <c r="F30" s="52" t="s">
        <v>57</v>
      </c>
      <c r="G30" s="52" t="s">
        <v>58</v>
      </c>
      <c r="I30" s="2" t="s">
        <v>59</v>
      </c>
      <c r="J30" s="2" t="s">
        <v>60</v>
      </c>
      <c r="K30" s="53" t="s">
        <v>61</v>
      </c>
      <c r="M30" s="53" t="s">
        <v>72</v>
      </c>
      <c r="N30" s="53" t="s">
        <v>202</v>
      </c>
      <c r="O30" s="2">
        <v>176</v>
      </c>
      <c r="P30" s="53" t="s">
        <v>194</v>
      </c>
      <c r="Q30" s="2" t="s">
        <v>64</v>
      </c>
      <c r="R30" s="2" t="s">
        <v>65</v>
      </c>
      <c r="V30" s="2" t="s">
        <v>211</v>
      </c>
      <c r="W30" s="66" t="s">
        <v>66</v>
      </c>
      <c r="Y30" s="95" t="s">
        <v>67</v>
      </c>
      <c r="Z30" s="4" t="s">
        <v>463</v>
      </c>
      <c r="AA30" s="2">
        <v>14</v>
      </c>
      <c r="AB30" s="92">
        <v>50</v>
      </c>
      <c r="AC30" s="92" t="s">
        <v>69</v>
      </c>
      <c r="AD30" s="92" t="s">
        <v>195</v>
      </c>
      <c r="AE30" s="2"/>
      <c r="AF30" s="2">
        <v>176</v>
      </c>
      <c r="AG30" s="2">
        <v>1</v>
      </c>
      <c r="AI30" s="13">
        <f t="shared" si="0"/>
        <v>176</v>
      </c>
      <c r="AK30" s="2">
        <v>176</v>
      </c>
      <c r="AL30" s="53" t="s">
        <v>202</v>
      </c>
      <c r="AM30" s="45" t="s">
        <v>65</v>
      </c>
      <c r="AN30" s="45" t="s">
        <v>71</v>
      </c>
      <c r="AO30" s="53" t="s">
        <v>72</v>
      </c>
      <c r="AP30" s="5" t="s">
        <v>133</v>
      </c>
      <c r="AQ30" s="53" t="s">
        <v>196</v>
      </c>
      <c r="AR30" s="5" t="s">
        <v>135</v>
      </c>
      <c r="AT30" s="2">
        <f>AK30</f>
        <v>176</v>
      </c>
      <c r="AV30" s="3">
        <f>AT30</f>
        <v>176</v>
      </c>
      <c r="AX30" s="1"/>
      <c r="AY30" s="3" t="s">
        <v>106</v>
      </c>
    </row>
    <row r="31" spans="1:52">
      <c r="A31" s="40" t="s">
        <v>212</v>
      </c>
      <c r="B31" s="62">
        <v>8</v>
      </c>
      <c r="D31" s="2" t="s">
        <v>55</v>
      </c>
      <c r="E31" s="51" t="s">
        <v>104</v>
      </c>
      <c r="F31" s="52" t="s">
        <v>57</v>
      </c>
      <c r="G31" s="52" t="s">
        <v>58</v>
      </c>
      <c r="I31" s="2" t="s">
        <v>59</v>
      </c>
      <c r="J31" s="2" t="s">
        <v>60</v>
      </c>
      <c r="K31" s="53" t="s">
        <v>61</v>
      </c>
      <c r="M31" s="53" t="s">
        <v>76</v>
      </c>
      <c r="N31" s="53" t="s">
        <v>202</v>
      </c>
      <c r="O31" s="2" t="s">
        <v>213</v>
      </c>
      <c r="P31" s="53" t="s">
        <v>194</v>
      </c>
      <c r="Q31" s="2" t="s">
        <v>64</v>
      </c>
      <c r="R31" s="2" t="s">
        <v>65</v>
      </c>
      <c r="V31" s="2" t="s">
        <v>213</v>
      </c>
      <c r="W31" s="66" t="s">
        <v>66</v>
      </c>
      <c r="Y31" s="95" t="s">
        <v>67</v>
      </c>
      <c r="Z31" s="4" t="s">
        <v>463</v>
      </c>
      <c r="AA31" s="2">
        <v>14</v>
      </c>
      <c r="AB31" s="92">
        <v>50</v>
      </c>
      <c r="AC31" s="92" t="s">
        <v>69</v>
      </c>
      <c r="AD31" s="92" t="s">
        <v>195</v>
      </c>
      <c r="AE31" s="2"/>
      <c r="AF31" s="2">
        <v>405</v>
      </c>
      <c r="AG31" s="2">
        <v>1</v>
      </c>
      <c r="AI31" s="13">
        <f t="shared" si="0"/>
        <v>405</v>
      </c>
      <c r="AK31" s="2">
        <v>405</v>
      </c>
      <c r="AL31" s="53" t="s">
        <v>202</v>
      </c>
      <c r="AM31" s="45" t="s">
        <v>65</v>
      </c>
      <c r="AN31" s="45" t="s">
        <v>71</v>
      </c>
      <c r="AO31" s="53" t="s">
        <v>76</v>
      </c>
      <c r="AP31" s="5" t="s">
        <v>147</v>
      </c>
      <c r="AQ31" s="53" t="s">
        <v>196</v>
      </c>
      <c r="AR31" s="5" t="s">
        <v>135</v>
      </c>
      <c r="AT31" s="2">
        <f>AK31</f>
        <v>405</v>
      </c>
      <c r="AV31" s="3">
        <f>AT31</f>
        <v>405</v>
      </c>
      <c r="AX31" s="1"/>
      <c r="AY31" s="3" t="s">
        <v>106</v>
      </c>
    </row>
    <row r="32" spans="1:52">
      <c r="A32" s="40" t="s">
        <v>214</v>
      </c>
      <c r="B32" s="62">
        <v>8</v>
      </c>
      <c r="D32" s="2" t="s">
        <v>55</v>
      </c>
      <c r="E32" s="51" t="s">
        <v>104</v>
      </c>
      <c r="F32" s="52" t="s">
        <v>57</v>
      </c>
      <c r="G32" s="52" t="s">
        <v>58</v>
      </c>
      <c r="I32" s="2" t="s">
        <v>59</v>
      </c>
      <c r="J32" s="2" t="s">
        <v>60</v>
      </c>
      <c r="K32" s="53" t="s">
        <v>61</v>
      </c>
      <c r="M32" s="53" t="s">
        <v>90</v>
      </c>
      <c r="N32" s="53" t="s">
        <v>63</v>
      </c>
      <c r="O32" s="2">
        <v>405</v>
      </c>
      <c r="P32" s="53" t="s">
        <v>194</v>
      </c>
      <c r="Q32" s="2" t="s">
        <v>64</v>
      </c>
      <c r="R32" s="2" t="s">
        <v>65</v>
      </c>
      <c r="V32" s="2">
        <v>405</v>
      </c>
      <c r="W32" s="66" t="s">
        <v>66</v>
      </c>
      <c r="Y32" s="95" t="s">
        <v>67</v>
      </c>
      <c r="Z32" s="4" t="s">
        <v>463</v>
      </c>
      <c r="AA32" s="2">
        <v>14</v>
      </c>
      <c r="AB32" s="92">
        <v>92</v>
      </c>
      <c r="AC32" s="92" t="s">
        <v>69</v>
      </c>
      <c r="AD32" s="92" t="s">
        <v>195</v>
      </c>
      <c r="AF32" s="2">
        <v>405</v>
      </c>
      <c r="AG32" s="2">
        <v>1</v>
      </c>
      <c r="AI32" s="13">
        <f t="shared" si="0"/>
        <v>405</v>
      </c>
      <c r="AK32" s="2">
        <v>405</v>
      </c>
      <c r="AL32" s="53" t="s">
        <v>63</v>
      </c>
      <c r="AM32" s="45" t="s">
        <v>65</v>
      </c>
      <c r="AN32" s="45" t="s">
        <v>77</v>
      </c>
      <c r="AO32" s="53"/>
      <c r="AP32" s="47"/>
      <c r="AQ32" s="53"/>
      <c r="AT32" s="2"/>
      <c r="AX32" s="1"/>
      <c r="AY32" s="3" t="s">
        <v>106</v>
      </c>
    </row>
    <row r="33" spans="1:51">
      <c r="A33" s="40" t="s">
        <v>215</v>
      </c>
      <c r="B33" s="62">
        <v>8</v>
      </c>
      <c r="D33" s="2" t="s">
        <v>55</v>
      </c>
      <c r="E33" s="51" t="s">
        <v>104</v>
      </c>
      <c r="F33" s="52" t="s">
        <v>57</v>
      </c>
      <c r="G33" s="52" t="s">
        <v>58</v>
      </c>
      <c r="I33" s="2" t="s">
        <v>59</v>
      </c>
      <c r="J33" s="2" t="s">
        <v>60</v>
      </c>
      <c r="K33" s="53" t="s">
        <v>61</v>
      </c>
      <c r="M33" s="53" t="s">
        <v>72</v>
      </c>
      <c r="N33" s="53" t="s">
        <v>63</v>
      </c>
      <c r="O33" s="2">
        <v>45</v>
      </c>
      <c r="P33" s="53" t="s">
        <v>194</v>
      </c>
      <c r="Q33" s="2" t="s">
        <v>64</v>
      </c>
      <c r="R33" s="2" t="s">
        <v>65</v>
      </c>
      <c r="V33" s="2">
        <v>45</v>
      </c>
      <c r="W33" s="66" t="s">
        <v>66</v>
      </c>
      <c r="Y33" s="95" t="s">
        <v>67</v>
      </c>
      <c r="Z33" s="4" t="s">
        <v>463</v>
      </c>
      <c r="AA33" s="2">
        <v>14</v>
      </c>
      <c r="AB33" s="92">
        <v>92</v>
      </c>
      <c r="AC33" s="92" t="s">
        <v>69</v>
      </c>
      <c r="AD33" s="92" t="s">
        <v>195</v>
      </c>
      <c r="AF33" s="2">
        <v>45</v>
      </c>
      <c r="AG33" s="2">
        <v>1</v>
      </c>
      <c r="AI33" s="13">
        <f t="shared" si="0"/>
        <v>45</v>
      </c>
      <c r="AK33" s="2">
        <v>45</v>
      </c>
      <c r="AL33" s="53" t="s">
        <v>63</v>
      </c>
      <c r="AM33" s="45" t="s">
        <v>65</v>
      </c>
      <c r="AN33" s="45" t="s">
        <v>77</v>
      </c>
      <c r="AO33" s="53"/>
      <c r="AQ33" s="53"/>
      <c r="AT33" s="2"/>
      <c r="AX33" s="1"/>
      <c r="AY33" s="3" t="s">
        <v>106</v>
      </c>
    </row>
    <row r="34" spans="1:51">
      <c r="A34" s="40" t="s">
        <v>216</v>
      </c>
      <c r="B34" s="62">
        <v>8</v>
      </c>
      <c r="D34" s="2" t="s">
        <v>55</v>
      </c>
      <c r="E34" s="51" t="s">
        <v>104</v>
      </c>
      <c r="F34" s="52" t="s">
        <v>57</v>
      </c>
      <c r="G34" s="52" t="s">
        <v>58</v>
      </c>
      <c r="I34" s="2" t="s">
        <v>59</v>
      </c>
      <c r="J34" s="2" t="s">
        <v>60</v>
      </c>
      <c r="K34" s="53" t="s">
        <v>61</v>
      </c>
      <c r="M34" s="53" t="s">
        <v>76</v>
      </c>
      <c r="N34" s="53" t="s">
        <v>63</v>
      </c>
      <c r="O34" s="2">
        <v>45</v>
      </c>
      <c r="P34" s="53" t="s">
        <v>194</v>
      </c>
      <c r="Q34" s="2" t="s">
        <v>64</v>
      </c>
      <c r="R34" s="2" t="s">
        <v>65</v>
      </c>
      <c r="V34" s="2">
        <v>45</v>
      </c>
      <c r="W34" s="66" t="s">
        <v>66</v>
      </c>
      <c r="Y34" s="95" t="s">
        <v>67</v>
      </c>
      <c r="Z34" s="4" t="s">
        <v>463</v>
      </c>
      <c r="AA34" s="2">
        <v>14</v>
      </c>
      <c r="AB34" s="92">
        <v>92</v>
      </c>
      <c r="AC34" s="92" t="s">
        <v>69</v>
      </c>
      <c r="AD34" s="92" t="s">
        <v>195</v>
      </c>
      <c r="AF34" s="2">
        <v>45</v>
      </c>
      <c r="AG34" s="2">
        <v>1</v>
      </c>
      <c r="AI34" s="13">
        <f t="shared" si="0"/>
        <v>45</v>
      </c>
      <c r="AK34" s="2">
        <v>45</v>
      </c>
      <c r="AL34" s="53" t="s">
        <v>63</v>
      </c>
      <c r="AM34" s="45" t="s">
        <v>65</v>
      </c>
      <c r="AN34" s="45" t="s">
        <v>77</v>
      </c>
      <c r="AO34" s="53"/>
      <c r="AQ34" s="53"/>
      <c r="AT34" s="2"/>
      <c r="AX34" s="1"/>
      <c r="AY34" s="3" t="s">
        <v>106</v>
      </c>
    </row>
    <row r="35" spans="1:51">
      <c r="A35" s="40" t="s">
        <v>217</v>
      </c>
      <c r="B35" s="62">
        <v>8</v>
      </c>
      <c r="D35" s="2" t="s">
        <v>55</v>
      </c>
      <c r="E35" s="51" t="s">
        <v>104</v>
      </c>
      <c r="F35" s="52" t="s">
        <v>57</v>
      </c>
      <c r="G35" s="52" t="s">
        <v>58</v>
      </c>
      <c r="I35" s="2" t="s">
        <v>59</v>
      </c>
      <c r="J35" s="2" t="s">
        <v>60</v>
      </c>
      <c r="K35" s="53" t="s">
        <v>61</v>
      </c>
      <c r="M35" s="53" t="s">
        <v>90</v>
      </c>
      <c r="N35" s="53" t="s">
        <v>200</v>
      </c>
      <c r="O35" s="2" t="s">
        <v>213</v>
      </c>
      <c r="P35" s="53" t="s">
        <v>194</v>
      </c>
      <c r="Q35" s="2" t="s">
        <v>64</v>
      </c>
      <c r="R35" s="2" t="s">
        <v>65</v>
      </c>
      <c r="V35" s="2" t="s">
        <v>213</v>
      </c>
      <c r="W35" s="66" t="s">
        <v>66</v>
      </c>
      <c r="Y35" s="95" t="s">
        <v>67</v>
      </c>
      <c r="Z35" s="4" t="s">
        <v>463</v>
      </c>
      <c r="AA35" s="2">
        <v>14</v>
      </c>
      <c r="AB35" s="92">
        <v>92</v>
      </c>
      <c r="AC35" s="92" t="s">
        <v>69</v>
      </c>
      <c r="AD35" s="92" t="s">
        <v>195</v>
      </c>
      <c r="AF35" s="2">
        <v>405</v>
      </c>
      <c r="AG35" s="2">
        <v>1</v>
      </c>
      <c r="AI35" s="13">
        <f t="shared" si="0"/>
        <v>405</v>
      </c>
      <c r="AK35" s="2">
        <v>405</v>
      </c>
      <c r="AL35" s="53" t="s">
        <v>200</v>
      </c>
      <c r="AM35" s="45" t="s">
        <v>65</v>
      </c>
      <c r="AN35" s="45" t="s">
        <v>71</v>
      </c>
      <c r="AO35" s="53" t="s">
        <v>90</v>
      </c>
      <c r="AP35" s="47" t="s">
        <v>105</v>
      </c>
      <c r="AQ35" s="53" t="s">
        <v>196</v>
      </c>
      <c r="AR35" s="5" t="s">
        <v>135</v>
      </c>
      <c r="AT35" s="2">
        <f>AK35</f>
        <v>405</v>
      </c>
      <c r="AV35" s="3">
        <f>AT35</f>
        <v>405</v>
      </c>
      <c r="AX35" s="1"/>
      <c r="AY35" s="3" t="s">
        <v>106</v>
      </c>
    </row>
    <row r="36" spans="1:51">
      <c r="A36" s="40" t="s">
        <v>218</v>
      </c>
      <c r="B36" s="62">
        <v>8</v>
      </c>
      <c r="D36" s="2" t="s">
        <v>55</v>
      </c>
      <c r="E36" s="51" t="s">
        <v>104</v>
      </c>
      <c r="F36" s="52" t="s">
        <v>57</v>
      </c>
      <c r="G36" s="52" t="s">
        <v>58</v>
      </c>
      <c r="I36" s="2" t="s">
        <v>59</v>
      </c>
      <c r="J36" s="2" t="s">
        <v>60</v>
      </c>
      <c r="K36" s="53" t="s">
        <v>61</v>
      </c>
      <c r="M36" s="53" t="s">
        <v>72</v>
      </c>
      <c r="N36" s="53" t="s">
        <v>202</v>
      </c>
      <c r="O36" s="2">
        <v>132</v>
      </c>
      <c r="P36" s="53" t="s">
        <v>194</v>
      </c>
      <c r="Q36" s="2" t="s">
        <v>64</v>
      </c>
      <c r="R36" s="2" t="s">
        <v>65</v>
      </c>
      <c r="V36" s="2" t="s">
        <v>219</v>
      </c>
      <c r="W36" s="66" t="s">
        <v>66</v>
      </c>
      <c r="Y36" s="95" t="s">
        <v>67</v>
      </c>
      <c r="Z36" s="4" t="s">
        <v>463</v>
      </c>
      <c r="AA36" s="2">
        <v>14</v>
      </c>
      <c r="AB36" s="92">
        <v>92</v>
      </c>
      <c r="AC36" s="92" t="s">
        <v>69</v>
      </c>
      <c r="AD36" s="92" t="s">
        <v>195</v>
      </c>
      <c r="AF36" s="2">
        <v>132</v>
      </c>
      <c r="AG36" s="2">
        <v>1</v>
      </c>
      <c r="AI36" s="13">
        <f t="shared" si="0"/>
        <v>132</v>
      </c>
      <c r="AK36" s="2">
        <v>132</v>
      </c>
      <c r="AL36" s="53" t="s">
        <v>202</v>
      </c>
      <c r="AM36" s="45" t="s">
        <v>65</v>
      </c>
      <c r="AN36" s="45" t="s">
        <v>71</v>
      </c>
      <c r="AO36" s="53" t="s">
        <v>72</v>
      </c>
      <c r="AP36" s="5" t="s">
        <v>133</v>
      </c>
      <c r="AQ36" s="53" t="s">
        <v>196</v>
      </c>
      <c r="AR36" s="5" t="s">
        <v>135</v>
      </c>
      <c r="AT36" s="2">
        <f>AK36</f>
        <v>132</v>
      </c>
      <c r="AV36" s="3">
        <f>AT36</f>
        <v>132</v>
      </c>
      <c r="AX36" s="1"/>
      <c r="AY36" s="3" t="s">
        <v>106</v>
      </c>
    </row>
    <row r="37" spans="1:51" s="181" customFormat="1">
      <c r="A37" s="192" t="s">
        <v>220</v>
      </c>
      <c r="B37" s="193">
        <v>8</v>
      </c>
      <c r="D37" s="174" t="s">
        <v>55</v>
      </c>
      <c r="E37" s="194" t="s">
        <v>104</v>
      </c>
      <c r="F37" s="195" t="s">
        <v>57</v>
      </c>
      <c r="G37" s="195" t="s">
        <v>58</v>
      </c>
      <c r="H37" s="174"/>
      <c r="I37" s="174" t="s">
        <v>59</v>
      </c>
      <c r="J37" s="174" t="s">
        <v>60</v>
      </c>
      <c r="K37" s="196" t="s">
        <v>61</v>
      </c>
      <c r="M37" s="196" t="s">
        <v>76</v>
      </c>
      <c r="N37" s="196" t="s">
        <v>202</v>
      </c>
      <c r="O37" s="174" t="s">
        <v>490</v>
      </c>
      <c r="P37" s="196" t="s">
        <v>194</v>
      </c>
      <c r="Q37" s="174" t="s">
        <v>64</v>
      </c>
      <c r="R37" s="174" t="s">
        <v>65</v>
      </c>
      <c r="V37" s="174" t="s">
        <v>221</v>
      </c>
      <c r="W37" s="197" t="s">
        <v>66</v>
      </c>
      <c r="Y37" s="204" t="s">
        <v>67</v>
      </c>
      <c r="Z37" s="182" t="s">
        <v>463</v>
      </c>
      <c r="AA37" s="174">
        <v>14</v>
      </c>
      <c r="AB37" s="198">
        <v>92</v>
      </c>
      <c r="AC37" s="198" t="s">
        <v>69</v>
      </c>
      <c r="AD37" s="198" t="s">
        <v>195</v>
      </c>
      <c r="AF37" s="174">
        <v>245</v>
      </c>
      <c r="AG37" s="174">
        <v>1</v>
      </c>
      <c r="AH37" s="174"/>
      <c r="AI37" s="183">
        <f t="shared" si="0"/>
        <v>245</v>
      </c>
      <c r="AK37" s="174">
        <v>245</v>
      </c>
      <c r="AL37" s="196" t="s">
        <v>202</v>
      </c>
      <c r="AM37" s="184" t="s">
        <v>65</v>
      </c>
      <c r="AN37" s="184" t="s">
        <v>71</v>
      </c>
      <c r="AO37" s="196" t="s">
        <v>76</v>
      </c>
      <c r="AP37" s="186" t="s">
        <v>147</v>
      </c>
      <c r="AQ37" s="196" t="s">
        <v>196</v>
      </c>
      <c r="AR37" s="186" t="s">
        <v>135</v>
      </c>
      <c r="AT37" s="174">
        <f>AK37</f>
        <v>245</v>
      </c>
      <c r="AU37" s="206"/>
      <c r="AV37" s="181">
        <f>AT37</f>
        <v>245</v>
      </c>
      <c r="AW37" s="203"/>
      <c r="AX37" s="203"/>
      <c r="AY37" s="181" t="s">
        <v>106</v>
      </c>
    </row>
    <row r="38" spans="1:51" s="214" customFormat="1">
      <c r="A38" s="260" t="s">
        <v>271</v>
      </c>
      <c r="B38" s="261">
        <v>10</v>
      </c>
      <c r="D38" s="207" t="s">
        <v>55</v>
      </c>
      <c r="E38" s="249" t="s">
        <v>272</v>
      </c>
      <c r="F38" s="230" t="s">
        <v>160</v>
      </c>
      <c r="G38" s="230" t="s">
        <v>259</v>
      </c>
      <c r="H38" s="207"/>
      <c r="I38" s="207" t="s">
        <v>273</v>
      </c>
      <c r="J38" s="207" t="s">
        <v>60</v>
      </c>
      <c r="K38" s="231" t="s">
        <v>230</v>
      </c>
      <c r="M38" s="231" t="s">
        <v>90</v>
      </c>
      <c r="N38" s="231" t="s">
        <v>63</v>
      </c>
      <c r="O38" s="207">
        <v>20.3</v>
      </c>
      <c r="P38" s="231">
        <v>20</v>
      </c>
      <c r="Q38" s="207" t="s">
        <v>64</v>
      </c>
      <c r="R38" s="207" t="s">
        <v>65</v>
      </c>
      <c r="V38" s="207">
        <v>20.3</v>
      </c>
      <c r="W38" s="267" t="s">
        <v>66</v>
      </c>
      <c r="Y38" s="250" t="s">
        <v>67</v>
      </c>
      <c r="Z38" s="215" t="s">
        <v>463</v>
      </c>
      <c r="AA38" s="207">
        <v>15</v>
      </c>
      <c r="AB38" s="230">
        <v>40</v>
      </c>
      <c r="AC38" s="230" t="s">
        <v>69</v>
      </c>
      <c r="AD38" s="207" t="s">
        <v>274</v>
      </c>
      <c r="AE38" s="207"/>
      <c r="AF38" s="207">
        <v>20.3</v>
      </c>
      <c r="AG38" s="207">
        <v>1</v>
      </c>
      <c r="AH38" s="207"/>
      <c r="AI38" s="216">
        <f t="shared" si="0"/>
        <v>20.3</v>
      </c>
      <c r="AK38" s="207">
        <v>20.3</v>
      </c>
      <c r="AL38" s="231" t="s">
        <v>63</v>
      </c>
      <c r="AM38" s="217" t="s">
        <v>65</v>
      </c>
      <c r="AN38" s="217" t="s">
        <v>71</v>
      </c>
      <c r="AO38" s="231" t="s">
        <v>90</v>
      </c>
      <c r="AP38" s="219"/>
      <c r="AQ38" s="231" t="s">
        <v>275</v>
      </c>
      <c r="AR38" s="219"/>
      <c r="AT38" s="236">
        <f>AK38</f>
        <v>20.3</v>
      </c>
      <c r="AU38" s="237"/>
      <c r="AV38" s="247">
        <f>AT38</f>
        <v>20.3</v>
      </c>
      <c r="AW38" s="314">
        <f>AV38</f>
        <v>20.3</v>
      </c>
      <c r="AX38" s="222"/>
      <c r="AY38" s="214" t="s">
        <v>273</v>
      </c>
    </row>
    <row r="39" spans="1:51">
      <c r="A39" s="40" t="s">
        <v>234</v>
      </c>
      <c r="B39" s="62">
        <v>9</v>
      </c>
      <c r="C39" s="62"/>
      <c r="D39" s="2" t="s">
        <v>55</v>
      </c>
      <c r="E39" s="51" t="s">
        <v>169</v>
      </c>
      <c r="F39" s="52" t="s">
        <v>160</v>
      </c>
      <c r="G39" s="52" t="s">
        <v>170</v>
      </c>
      <c r="I39" s="2" t="s">
        <v>380</v>
      </c>
      <c r="J39" s="2" t="s">
        <v>60</v>
      </c>
      <c r="K39" s="53" t="s">
        <v>172</v>
      </c>
      <c r="M39" s="53" t="s">
        <v>235</v>
      </c>
      <c r="N39" s="53" t="s">
        <v>63</v>
      </c>
      <c r="O39" s="2">
        <v>10</v>
      </c>
      <c r="P39" s="53">
        <v>7</v>
      </c>
      <c r="Q39" s="2" t="s">
        <v>64</v>
      </c>
      <c r="R39" s="2" t="s">
        <v>65</v>
      </c>
      <c r="S39" s="2"/>
      <c r="T39" s="2"/>
      <c r="U39" s="2"/>
      <c r="V39" s="2">
        <v>10</v>
      </c>
      <c r="W39" s="66" t="s">
        <v>66</v>
      </c>
      <c r="Y39" s="4" t="s">
        <v>120</v>
      </c>
      <c r="Z39" s="4" t="s">
        <v>463</v>
      </c>
      <c r="AA39" s="2">
        <v>25</v>
      </c>
      <c r="AB39" s="92">
        <v>44</v>
      </c>
      <c r="AC39" s="52" t="s">
        <v>69</v>
      </c>
      <c r="AD39" s="2" t="s">
        <v>231</v>
      </c>
      <c r="AE39" s="2"/>
      <c r="AF39" s="2">
        <v>10</v>
      </c>
      <c r="AG39" s="2">
        <v>1</v>
      </c>
      <c r="AI39" s="13">
        <f t="shared" si="0"/>
        <v>10</v>
      </c>
      <c r="AK39" s="2">
        <v>10</v>
      </c>
      <c r="AL39" s="53" t="s">
        <v>63</v>
      </c>
      <c r="AM39" s="45" t="s">
        <v>65</v>
      </c>
      <c r="AN39" s="45" t="s">
        <v>77</v>
      </c>
      <c r="AO39" s="53"/>
      <c r="AP39" s="63"/>
      <c r="AQ39" s="53"/>
      <c r="AR39" s="47"/>
      <c r="AS39" s="45"/>
      <c r="AU39" s="64"/>
      <c r="AV39" s="94"/>
      <c r="AX39" s="1"/>
    </row>
    <row r="40" spans="1:51">
      <c r="A40" s="40" t="s">
        <v>455</v>
      </c>
      <c r="B40" s="62">
        <v>9</v>
      </c>
      <c r="C40" s="62"/>
      <c r="D40" s="2" t="s">
        <v>55</v>
      </c>
      <c r="E40" s="51" t="s">
        <v>169</v>
      </c>
      <c r="F40" s="52" t="s">
        <v>160</v>
      </c>
      <c r="G40" s="52" t="s">
        <v>170</v>
      </c>
      <c r="I40" s="2" t="s">
        <v>380</v>
      </c>
      <c r="J40" s="2" t="s">
        <v>60</v>
      </c>
      <c r="K40" s="53" t="s">
        <v>172</v>
      </c>
      <c r="M40" s="53" t="s">
        <v>235</v>
      </c>
      <c r="N40" s="53" t="s">
        <v>63</v>
      </c>
      <c r="O40" s="2">
        <v>10</v>
      </c>
      <c r="P40" s="53">
        <v>7</v>
      </c>
      <c r="Q40" s="2" t="s">
        <v>64</v>
      </c>
      <c r="R40" s="2" t="s">
        <v>65</v>
      </c>
      <c r="S40" s="2"/>
      <c r="T40" s="2"/>
      <c r="U40" s="2"/>
      <c r="V40" s="2">
        <v>10</v>
      </c>
      <c r="W40" s="66" t="s">
        <v>66</v>
      </c>
      <c r="Y40" s="4" t="s">
        <v>120</v>
      </c>
      <c r="Z40" s="4" t="s">
        <v>463</v>
      </c>
      <c r="AA40" s="2">
        <v>25</v>
      </c>
      <c r="AB40" s="92">
        <v>44</v>
      </c>
      <c r="AC40" s="52" t="s">
        <v>69</v>
      </c>
      <c r="AD40" s="2" t="s">
        <v>231</v>
      </c>
      <c r="AE40" s="2"/>
      <c r="AF40" s="2">
        <v>10</v>
      </c>
      <c r="AG40" s="2">
        <v>1</v>
      </c>
      <c r="AI40" s="13">
        <f t="shared" si="0"/>
        <v>10</v>
      </c>
      <c r="AK40" s="2">
        <f>AI40</f>
        <v>10</v>
      </c>
      <c r="AL40" s="53" t="s">
        <v>202</v>
      </c>
      <c r="AM40" s="45" t="s">
        <v>65</v>
      </c>
      <c r="AN40" s="45" t="s">
        <v>71</v>
      </c>
      <c r="AO40" s="53" t="s">
        <v>173</v>
      </c>
      <c r="AP40" s="63" t="s">
        <v>105</v>
      </c>
      <c r="AQ40" s="53" t="s">
        <v>166</v>
      </c>
      <c r="AR40" s="47"/>
      <c r="AS40" s="45"/>
      <c r="AT40" s="5">
        <f>AK40</f>
        <v>10</v>
      </c>
      <c r="AU40" s="64"/>
      <c r="AV40" s="168">
        <f>AT40</f>
        <v>10</v>
      </c>
      <c r="AW40" s="309"/>
      <c r="AX40" s="1"/>
    </row>
    <row r="41" spans="1:51">
      <c r="A41" s="40" t="s">
        <v>238</v>
      </c>
      <c r="B41" s="62">
        <v>9</v>
      </c>
      <c r="C41" s="62"/>
      <c r="D41" s="2" t="s">
        <v>55</v>
      </c>
      <c r="E41" s="51" t="s">
        <v>169</v>
      </c>
      <c r="F41" s="52" t="s">
        <v>160</v>
      </c>
      <c r="G41" s="52" t="s">
        <v>170</v>
      </c>
      <c r="I41" s="2" t="s">
        <v>380</v>
      </c>
      <c r="J41" s="2" t="s">
        <v>60</v>
      </c>
      <c r="K41" s="53" t="s">
        <v>172</v>
      </c>
      <c r="M41" s="53" t="s">
        <v>239</v>
      </c>
      <c r="N41" s="53" t="s">
        <v>63</v>
      </c>
      <c r="O41" s="2">
        <v>40</v>
      </c>
      <c r="P41" s="53">
        <v>7</v>
      </c>
      <c r="Q41" s="2" t="s">
        <v>64</v>
      </c>
      <c r="R41" s="2" t="s">
        <v>65</v>
      </c>
      <c r="S41" s="2"/>
      <c r="T41" s="2"/>
      <c r="U41" s="2"/>
      <c r="V41" s="2">
        <v>40</v>
      </c>
      <c r="W41" s="66" t="s">
        <v>66</v>
      </c>
      <c r="Y41" s="4" t="s">
        <v>120</v>
      </c>
      <c r="Z41" s="4" t="s">
        <v>463</v>
      </c>
      <c r="AA41" s="2">
        <v>25</v>
      </c>
      <c r="AB41" s="92">
        <v>44</v>
      </c>
      <c r="AC41" s="52" t="s">
        <v>69</v>
      </c>
      <c r="AD41" s="2" t="s">
        <v>231</v>
      </c>
      <c r="AE41" s="2"/>
      <c r="AF41" s="2">
        <v>40</v>
      </c>
      <c r="AG41" s="2">
        <v>1</v>
      </c>
      <c r="AI41" s="13">
        <f t="shared" si="0"/>
        <v>40</v>
      </c>
      <c r="AK41" s="2">
        <v>40</v>
      </c>
      <c r="AL41" s="53" t="s">
        <v>63</v>
      </c>
      <c r="AM41" s="45" t="s">
        <v>65</v>
      </c>
      <c r="AN41" s="45" t="s">
        <v>77</v>
      </c>
      <c r="AO41" s="53"/>
      <c r="AP41" s="47"/>
      <c r="AQ41" s="53"/>
      <c r="AR41" s="47"/>
      <c r="AS41" s="45"/>
      <c r="AU41" s="109"/>
      <c r="AV41" s="94"/>
      <c r="AX41" s="1"/>
      <c r="AY41" s="3" t="s">
        <v>176</v>
      </c>
    </row>
    <row r="42" spans="1:51">
      <c r="A42" s="40" t="s">
        <v>396</v>
      </c>
      <c r="B42" s="2">
        <v>24</v>
      </c>
      <c r="D42" s="2" t="s">
        <v>55</v>
      </c>
      <c r="E42" s="131" t="s">
        <v>169</v>
      </c>
      <c r="F42" s="52" t="s">
        <v>160</v>
      </c>
      <c r="G42" s="52" t="s">
        <v>170</v>
      </c>
      <c r="I42" s="2" t="s">
        <v>380</v>
      </c>
      <c r="J42" s="2" t="s">
        <v>60</v>
      </c>
      <c r="K42" s="53" t="s">
        <v>172</v>
      </c>
      <c r="M42" s="53" t="s">
        <v>173</v>
      </c>
      <c r="N42" s="2" t="s">
        <v>136</v>
      </c>
      <c r="O42" s="2">
        <v>263</v>
      </c>
      <c r="P42" s="2">
        <v>7</v>
      </c>
      <c r="Q42" s="2" t="s">
        <v>350</v>
      </c>
      <c r="R42" s="52" t="s">
        <v>65</v>
      </c>
      <c r="V42" s="119">
        <f>O42</f>
        <v>263</v>
      </c>
      <c r="W42" s="2" t="s">
        <v>66</v>
      </c>
      <c r="Y42" s="4" t="s">
        <v>120</v>
      </c>
      <c r="Z42" s="4" t="s">
        <v>463</v>
      </c>
      <c r="AA42" s="2">
        <v>24.9</v>
      </c>
      <c r="AB42" s="2">
        <v>89</v>
      </c>
      <c r="AC42" s="2">
        <v>10</v>
      </c>
      <c r="AD42" s="2">
        <v>8.1999999999999993</v>
      </c>
      <c r="AF42" s="42">
        <f>V42</f>
        <v>263</v>
      </c>
      <c r="AG42" s="2">
        <v>1</v>
      </c>
      <c r="AI42" s="13">
        <f t="shared" si="0"/>
        <v>263</v>
      </c>
      <c r="AK42" s="43">
        <f>AF42</f>
        <v>263</v>
      </c>
      <c r="AL42" s="53" t="str">
        <f>N42</f>
        <v>EC20</v>
      </c>
      <c r="AM42" s="45" t="s">
        <v>65</v>
      </c>
      <c r="AN42" s="45" t="s">
        <v>71</v>
      </c>
      <c r="AO42" s="130" t="str">
        <f>M42</f>
        <v>Reproduction</v>
      </c>
      <c r="AP42" s="5" t="s">
        <v>105</v>
      </c>
      <c r="AQ42" s="48">
        <f>P42</f>
        <v>7</v>
      </c>
      <c r="AT42" s="85">
        <f>AK42</f>
        <v>263</v>
      </c>
      <c r="AU42" s="169">
        <f>GEOMEAN(AT42,AT43,AT44,AT45)</f>
        <v>135.67976994688402</v>
      </c>
      <c r="AV42" s="97">
        <f>AU42</f>
        <v>135.67976994688402</v>
      </c>
      <c r="AX42" s="1"/>
      <c r="AY42" s="3" t="s">
        <v>176</v>
      </c>
    </row>
    <row r="43" spans="1:51">
      <c r="A43" s="40" t="s">
        <v>397</v>
      </c>
      <c r="B43" s="2">
        <v>24</v>
      </c>
      <c r="D43" s="2" t="s">
        <v>55</v>
      </c>
      <c r="E43" s="131" t="s">
        <v>169</v>
      </c>
      <c r="F43" s="52" t="s">
        <v>160</v>
      </c>
      <c r="G43" s="52" t="s">
        <v>170</v>
      </c>
      <c r="I43" s="2" t="s">
        <v>380</v>
      </c>
      <c r="J43" s="2" t="s">
        <v>60</v>
      </c>
      <c r="K43" s="53" t="s">
        <v>172</v>
      </c>
      <c r="M43" s="53" t="s">
        <v>173</v>
      </c>
      <c r="N43" s="2" t="s">
        <v>136</v>
      </c>
      <c r="O43" s="2">
        <v>91</v>
      </c>
      <c r="P43" s="2">
        <v>7</v>
      </c>
      <c r="Q43" s="2" t="s">
        <v>350</v>
      </c>
      <c r="R43" s="52" t="s">
        <v>65</v>
      </c>
      <c r="V43" s="119">
        <v>91</v>
      </c>
      <c r="W43" s="2" t="s">
        <v>66</v>
      </c>
      <c r="Y43" s="4" t="s">
        <v>120</v>
      </c>
      <c r="Z43" s="4" t="s">
        <v>463</v>
      </c>
      <c r="AA43" s="2">
        <v>24.9</v>
      </c>
      <c r="AB43" s="2">
        <v>89</v>
      </c>
      <c r="AC43" s="2">
        <v>25</v>
      </c>
      <c r="AD43" s="2">
        <v>8.1999999999999993</v>
      </c>
      <c r="AF43" s="119">
        <f>V43</f>
        <v>91</v>
      </c>
      <c r="AG43" s="2">
        <v>1</v>
      </c>
      <c r="AI43" s="13">
        <f t="shared" si="0"/>
        <v>91</v>
      </c>
      <c r="AK43" s="43">
        <f>AF43</f>
        <v>91</v>
      </c>
      <c r="AL43" s="53" t="str">
        <f>N43</f>
        <v>EC20</v>
      </c>
      <c r="AM43" s="45" t="s">
        <v>65</v>
      </c>
      <c r="AN43" s="45" t="s">
        <v>71</v>
      </c>
      <c r="AO43" s="130" t="str">
        <f>M43</f>
        <v>Reproduction</v>
      </c>
      <c r="AP43" s="5" t="s">
        <v>105</v>
      </c>
      <c r="AQ43" s="48">
        <f>P43</f>
        <v>7</v>
      </c>
      <c r="AT43" s="85">
        <f>AK43</f>
        <v>91</v>
      </c>
      <c r="AU43" s="170"/>
      <c r="AV43" s="94"/>
      <c r="AX43" s="1"/>
      <c r="AY43" s="3" t="s">
        <v>176</v>
      </c>
    </row>
    <row r="44" spans="1:51">
      <c r="A44" s="40" t="s">
        <v>398</v>
      </c>
      <c r="B44" s="2">
        <v>24</v>
      </c>
      <c r="D44" s="2" t="s">
        <v>55</v>
      </c>
      <c r="E44" s="131" t="s">
        <v>169</v>
      </c>
      <c r="F44" s="52" t="s">
        <v>160</v>
      </c>
      <c r="G44" s="52" t="s">
        <v>170</v>
      </c>
      <c r="I44" s="2" t="s">
        <v>380</v>
      </c>
      <c r="J44" s="2" t="s">
        <v>60</v>
      </c>
      <c r="K44" s="53" t="s">
        <v>172</v>
      </c>
      <c r="M44" s="53" t="s">
        <v>173</v>
      </c>
      <c r="N44" s="2" t="s">
        <v>136</v>
      </c>
      <c r="O44" s="2">
        <v>80</v>
      </c>
      <c r="P44" s="2">
        <v>7</v>
      </c>
      <c r="Q44" s="2" t="s">
        <v>350</v>
      </c>
      <c r="R44" s="52" t="s">
        <v>65</v>
      </c>
      <c r="V44" s="119">
        <v>80</v>
      </c>
      <c r="W44" s="2" t="s">
        <v>66</v>
      </c>
      <c r="Y44" s="4" t="s">
        <v>120</v>
      </c>
      <c r="Z44" s="4" t="s">
        <v>463</v>
      </c>
      <c r="AA44" s="2">
        <v>24.9</v>
      </c>
      <c r="AB44" s="2">
        <v>89</v>
      </c>
      <c r="AC44" s="2">
        <v>50</v>
      </c>
      <c r="AD44" s="2">
        <v>8.1999999999999993</v>
      </c>
      <c r="AF44" s="119">
        <f>V44</f>
        <v>80</v>
      </c>
      <c r="AG44" s="2">
        <v>1</v>
      </c>
      <c r="AI44" s="13">
        <f t="shared" si="0"/>
        <v>80</v>
      </c>
      <c r="AK44" s="43">
        <f>AF44</f>
        <v>80</v>
      </c>
      <c r="AL44" s="53" t="str">
        <f>N44</f>
        <v>EC20</v>
      </c>
      <c r="AM44" s="45" t="s">
        <v>65</v>
      </c>
      <c r="AN44" s="45" t="s">
        <v>71</v>
      </c>
      <c r="AO44" s="130" t="str">
        <f>M44</f>
        <v>Reproduction</v>
      </c>
      <c r="AP44" s="5" t="s">
        <v>105</v>
      </c>
      <c r="AQ44" s="48">
        <f>P44</f>
        <v>7</v>
      </c>
      <c r="AT44" s="85">
        <f>AK44</f>
        <v>80</v>
      </c>
      <c r="AU44" s="170"/>
      <c r="AV44" s="94"/>
      <c r="AX44" s="1"/>
      <c r="AY44" s="3" t="s">
        <v>176</v>
      </c>
    </row>
    <row r="45" spans="1:51">
      <c r="A45" s="40" t="s">
        <v>399</v>
      </c>
      <c r="B45" s="2">
        <v>24</v>
      </c>
      <c r="D45" s="2" t="s">
        <v>55</v>
      </c>
      <c r="E45" s="131" t="s">
        <v>169</v>
      </c>
      <c r="F45" s="52" t="s">
        <v>160</v>
      </c>
      <c r="G45" s="52" t="s">
        <v>170</v>
      </c>
      <c r="I45" s="2" t="s">
        <v>380</v>
      </c>
      <c r="J45" s="2" t="s">
        <v>60</v>
      </c>
      <c r="K45" s="53" t="s">
        <v>172</v>
      </c>
      <c r="M45" s="53" t="s">
        <v>173</v>
      </c>
      <c r="N45" s="2" t="s">
        <v>136</v>
      </c>
      <c r="O45" s="2" t="s">
        <v>400</v>
      </c>
      <c r="P45" s="2">
        <v>7</v>
      </c>
      <c r="Q45" s="2" t="s">
        <v>350</v>
      </c>
      <c r="R45" s="52" t="s">
        <v>65</v>
      </c>
      <c r="V45" s="119">
        <v>177</v>
      </c>
      <c r="W45" s="2" t="s">
        <v>66</v>
      </c>
      <c r="Y45" s="4" t="s">
        <v>120</v>
      </c>
      <c r="Z45" s="4" t="s">
        <v>463</v>
      </c>
      <c r="AA45" s="2">
        <v>24.9</v>
      </c>
      <c r="AB45" s="2">
        <v>89</v>
      </c>
      <c r="AC45" s="2">
        <v>100</v>
      </c>
      <c r="AD45" s="2">
        <v>8.1999999999999993</v>
      </c>
      <c r="AF45" s="119">
        <f>V45</f>
        <v>177</v>
      </c>
      <c r="AG45" s="2">
        <v>1</v>
      </c>
      <c r="AI45" s="13">
        <f t="shared" si="0"/>
        <v>177</v>
      </c>
      <c r="AK45" s="43">
        <f>AF45</f>
        <v>177</v>
      </c>
      <c r="AL45" s="53" t="str">
        <f>N45</f>
        <v>EC20</v>
      </c>
      <c r="AM45" s="45" t="s">
        <v>65</v>
      </c>
      <c r="AN45" s="45" t="s">
        <v>71</v>
      </c>
      <c r="AO45" s="130" t="str">
        <f>M45</f>
        <v>Reproduction</v>
      </c>
      <c r="AP45" s="5" t="s">
        <v>105</v>
      </c>
      <c r="AQ45" s="48">
        <f>P45</f>
        <v>7</v>
      </c>
      <c r="AT45" s="85">
        <f>AK45</f>
        <v>177</v>
      </c>
      <c r="AU45" s="170"/>
      <c r="AV45" s="94"/>
      <c r="AX45" s="1"/>
      <c r="AY45" s="3" t="s">
        <v>176</v>
      </c>
    </row>
    <row r="46" spans="1:51">
      <c r="A46" s="40" t="s">
        <v>253</v>
      </c>
      <c r="B46" s="62">
        <v>9</v>
      </c>
      <c r="C46" s="62"/>
      <c r="D46" s="2" t="s">
        <v>55</v>
      </c>
      <c r="E46" s="51" t="s">
        <v>169</v>
      </c>
      <c r="F46" s="52" t="s">
        <v>160</v>
      </c>
      <c r="G46" s="52" t="s">
        <v>170</v>
      </c>
      <c r="I46" s="2" t="s">
        <v>380</v>
      </c>
      <c r="J46" s="2" t="s">
        <v>60</v>
      </c>
      <c r="K46" s="53" t="s">
        <v>172</v>
      </c>
      <c r="M46" s="53" t="s">
        <v>173</v>
      </c>
      <c r="N46" s="53" t="s">
        <v>63</v>
      </c>
      <c r="O46" s="2">
        <v>20</v>
      </c>
      <c r="P46" s="53">
        <v>7</v>
      </c>
      <c r="Q46" s="2" t="s">
        <v>64</v>
      </c>
      <c r="R46" s="2" t="s">
        <v>65</v>
      </c>
      <c r="S46" s="2"/>
      <c r="T46" s="2"/>
      <c r="U46" s="2"/>
      <c r="V46" s="2">
        <v>20</v>
      </c>
      <c r="W46" s="66" t="s">
        <v>66</v>
      </c>
      <c r="Y46" s="4" t="s">
        <v>120</v>
      </c>
      <c r="Z46" s="4" t="s">
        <v>463</v>
      </c>
      <c r="AA46" s="2">
        <v>25</v>
      </c>
      <c r="AB46" s="92">
        <v>98</v>
      </c>
      <c r="AC46" s="52" t="s">
        <v>69</v>
      </c>
      <c r="AD46" s="2" t="s">
        <v>231</v>
      </c>
      <c r="AE46" s="2"/>
      <c r="AF46" s="2">
        <v>20</v>
      </c>
      <c r="AG46" s="2">
        <v>1</v>
      </c>
      <c r="AI46" s="13">
        <f t="shared" si="0"/>
        <v>20</v>
      </c>
      <c r="AK46" s="2">
        <v>20</v>
      </c>
      <c r="AL46" s="53" t="s">
        <v>63</v>
      </c>
      <c r="AM46" s="45" t="s">
        <v>65</v>
      </c>
      <c r="AN46" s="45" t="s">
        <v>77</v>
      </c>
      <c r="AO46" s="53"/>
      <c r="AP46" s="63"/>
      <c r="AQ46" s="53"/>
      <c r="AR46" s="47"/>
      <c r="AS46" s="45"/>
      <c r="AU46" s="112"/>
      <c r="AV46" s="94"/>
      <c r="AX46" s="1"/>
      <c r="AY46" s="3" t="s">
        <v>176</v>
      </c>
    </row>
    <row r="47" spans="1:51">
      <c r="A47" s="40" t="s">
        <v>458</v>
      </c>
      <c r="B47" s="62">
        <v>9</v>
      </c>
      <c r="C47" s="62"/>
      <c r="D47" s="2" t="s">
        <v>55</v>
      </c>
      <c r="E47" s="51" t="s">
        <v>169</v>
      </c>
      <c r="F47" s="52" t="s">
        <v>160</v>
      </c>
      <c r="G47" s="52" t="s">
        <v>170</v>
      </c>
      <c r="I47" s="2" t="s">
        <v>380</v>
      </c>
      <c r="J47" s="2" t="s">
        <v>60</v>
      </c>
      <c r="K47" s="53" t="s">
        <v>172</v>
      </c>
      <c r="M47" s="53" t="s">
        <v>173</v>
      </c>
      <c r="N47" s="53" t="s">
        <v>202</v>
      </c>
      <c r="O47" s="2">
        <v>4.9000000000000004</v>
      </c>
      <c r="P47" s="53">
        <v>7</v>
      </c>
      <c r="Q47" s="2" t="s">
        <v>64</v>
      </c>
      <c r="R47" s="2" t="s">
        <v>65</v>
      </c>
      <c r="S47" s="2"/>
      <c r="T47" s="2"/>
      <c r="U47" s="2"/>
      <c r="V47" s="2">
        <v>4.9000000000000004</v>
      </c>
      <c r="W47" s="66" t="s">
        <v>66</v>
      </c>
      <c r="Y47" s="4" t="s">
        <v>120</v>
      </c>
      <c r="Z47" s="4" t="s">
        <v>463</v>
      </c>
      <c r="AA47" s="2">
        <v>25</v>
      </c>
      <c r="AB47" s="92">
        <v>98</v>
      </c>
      <c r="AC47" s="52" t="s">
        <v>69</v>
      </c>
      <c r="AD47" s="2" t="s">
        <v>231</v>
      </c>
      <c r="AE47" s="2"/>
      <c r="AF47" s="2">
        <v>4.9000000000000004</v>
      </c>
      <c r="AG47" s="2">
        <v>1</v>
      </c>
      <c r="AI47" s="13">
        <f t="shared" si="0"/>
        <v>4.9000000000000004</v>
      </c>
      <c r="AK47" s="2">
        <v>4.9000000000000004</v>
      </c>
      <c r="AL47" s="53" t="s">
        <v>202</v>
      </c>
      <c r="AM47" s="45" t="s">
        <v>65</v>
      </c>
      <c r="AN47" s="45" t="s">
        <v>71</v>
      </c>
      <c r="AO47" s="53" t="s">
        <v>173</v>
      </c>
      <c r="AP47" s="63" t="s">
        <v>105</v>
      </c>
      <c r="AQ47" s="53" t="s">
        <v>166</v>
      </c>
      <c r="AR47" s="47"/>
      <c r="AS47" s="45"/>
      <c r="AT47" s="5">
        <f>AK47</f>
        <v>4.9000000000000004</v>
      </c>
      <c r="AU47" s="112"/>
      <c r="AV47" s="94">
        <f t="shared" ref="AV47:AV49" si="3">AT47</f>
        <v>4.9000000000000004</v>
      </c>
      <c r="AX47" s="1"/>
      <c r="AY47" s="3" t="s">
        <v>176</v>
      </c>
    </row>
    <row r="48" spans="1:51">
      <c r="A48" s="316" t="s">
        <v>254</v>
      </c>
      <c r="B48" s="62">
        <v>9</v>
      </c>
      <c r="C48" s="62"/>
      <c r="D48" s="2" t="s">
        <v>55</v>
      </c>
      <c r="E48" s="51" t="s">
        <v>169</v>
      </c>
      <c r="F48" s="52" t="s">
        <v>160</v>
      </c>
      <c r="G48" s="52" t="s">
        <v>170</v>
      </c>
      <c r="I48" s="2" t="s">
        <v>380</v>
      </c>
      <c r="J48" s="2" t="s">
        <v>60</v>
      </c>
      <c r="K48" s="53" t="s">
        <v>172</v>
      </c>
      <c r="M48" s="53" t="s">
        <v>173</v>
      </c>
      <c r="N48" s="53" t="s">
        <v>202</v>
      </c>
      <c r="O48" s="2">
        <v>1.94</v>
      </c>
      <c r="P48" s="53">
        <v>7</v>
      </c>
      <c r="Q48" s="2" t="s">
        <v>64</v>
      </c>
      <c r="R48" s="2" t="s">
        <v>65</v>
      </c>
      <c r="S48" s="2"/>
      <c r="T48" s="2"/>
      <c r="U48" s="2"/>
      <c r="V48" s="2">
        <v>1.94</v>
      </c>
      <c r="W48" s="66" t="s">
        <v>66</v>
      </c>
      <c r="Y48" s="4" t="s">
        <v>120</v>
      </c>
      <c r="Z48" s="4" t="s">
        <v>463</v>
      </c>
      <c r="AA48" s="2">
        <v>25</v>
      </c>
      <c r="AB48" s="92">
        <v>44</v>
      </c>
      <c r="AC48" s="52" t="s">
        <v>69</v>
      </c>
      <c r="AD48" s="2" t="s">
        <v>231</v>
      </c>
      <c r="AE48" s="2"/>
      <c r="AF48" s="2">
        <v>1.94</v>
      </c>
      <c r="AG48" s="2">
        <v>1</v>
      </c>
      <c r="AI48" s="13">
        <v>1.94</v>
      </c>
      <c r="AK48" s="2">
        <v>1.94</v>
      </c>
      <c r="AL48" s="53" t="s">
        <v>202</v>
      </c>
      <c r="AM48" s="45" t="s">
        <v>65</v>
      </c>
      <c r="AN48" s="45" t="s">
        <v>491</v>
      </c>
      <c r="AO48" s="53" t="s">
        <v>173</v>
      </c>
      <c r="AP48" s="63" t="s">
        <v>105</v>
      </c>
      <c r="AQ48" s="53">
        <v>7</v>
      </c>
      <c r="AR48" s="47"/>
      <c r="AS48" s="45"/>
      <c r="AT48" s="5">
        <f>AK48</f>
        <v>1.94</v>
      </c>
      <c r="AU48" s="112"/>
      <c r="AV48" s="94">
        <f>AT48</f>
        <v>1.94</v>
      </c>
      <c r="AW48" s="57">
        <f>AV48</f>
        <v>1.94</v>
      </c>
      <c r="AX48" s="1"/>
      <c r="AY48" s="3" t="s">
        <v>176</v>
      </c>
    </row>
    <row r="49" spans="1:52" s="181" customFormat="1">
      <c r="A49" s="192" t="s">
        <v>254</v>
      </c>
      <c r="B49" s="193">
        <v>9</v>
      </c>
      <c r="C49" s="193"/>
      <c r="D49" s="174" t="s">
        <v>55</v>
      </c>
      <c r="E49" s="194" t="s">
        <v>169</v>
      </c>
      <c r="F49" s="195" t="s">
        <v>160</v>
      </c>
      <c r="G49" s="195" t="s">
        <v>170</v>
      </c>
      <c r="H49" s="174"/>
      <c r="I49" s="174" t="s">
        <v>380</v>
      </c>
      <c r="J49" s="174" t="s">
        <v>60</v>
      </c>
      <c r="K49" s="196" t="s">
        <v>172</v>
      </c>
      <c r="M49" s="196" t="s">
        <v>239</v>
      </c>
      <c r="N49" s="196" t="s">
        <v>63</v>
      </c>
      <c r="O49" s="174">
        <v>80</v>
      </c>
      <c r="P49" s="196">
        <v>7</v>
      </c>
      <c r="Q49" s="174" t="s">
        <v>64</v>
      </c>
      <c r="R49" s="174" t="s">
        <v>65</v>
      </c>
      <c r="S49" s="174"/>
      <c r="T49" s="174"/>
      <c r="U49" s="174"/>
      <c r="V49" s="174">
        <v>80</v>
      </c>
      <c r="W49" s="197" t="s">
        <v>66</v>
      </c>
      <c r="Y49" s="182" t="s">
        <v>120</v>
      </c>
      <c r="Z49" s="182" t="s">
        <v>463</v>
      </c>
      <c r="AA49" s="174">
        <v>25</v>
      </c>
      <c r="AB49" s="198">
        <v>98</v>
      </c>
      <c r="AC49" s="195" t="s">
        <v>69</v>
      </c>
      <c r="AD49" s="174" t="s">
        <v>231</v>
      </c>
      <c r="AE49" s="174"/>
      <c r="AF49" s="174">
        <v>80</v>
      </c>
      <c r="AG49" s="174">
        <v>1</v>
      </c>
      <c r="AH49" s="174"/>
      <c r="AI49" s="183">
        <f t="shared" si="0"/>
        <v>80</v>
      </c>
      <c r="AK49" s="174">
        <v>80</v>
      </c>
      <c r="AL49" s="196" t="s">
        <v>63</v>
      </c>
      <c r="AM49" s="184" t="s">
        <v>65</v>
      </c>
      <c r="AN49" s="184" t="s">
        <v>71</v>
      </c>
      <c r="AO49" s="196" t="s">
        <v>239</v>
      </c>
      <c r="AP49" s="223" t="s">
        <v>135</v>
      </c>
      <c r="AQ49" s="196" t="s">
        <v>166</v>
      </c>
      <c r="AR49" s="223"/>
      <c r="AS49" s="184"/>
      <c r="AT49" s="186">
        <f>AK49</f>
        <v>80</v>
      </c>
      <c r="AU49" s="268"/>
      <c r="AV49" s="202">
        <f t="shared" si="3"/>
        <v>80</v>
      </c>
      <c r="AW49" s="203"/>
      <c r="AX49" s="248"/>
      <c r="AY49" s="181" t="s">
        <v>176</v>
      </c>
    </row>
    <row r="50" spans="1:52" ht="12.95" customHeight="1">
      <c r="A50" s="40" t="s">
        <v>424</v>
      </c>
      <c r="B50" s="2">
        <v>25</v>
      </c>
      <c r="D50" s="145" t="s">
        <v>55</v>
      </c>
      <c r="E50" s="131" t="s">
        <v>258</v>
      </c>
      <c r="F50" s="2" t="s">
        <v>160</v>
      </c>
      <c r="G50" s="2" t="s">
        <v>423</v>
      </c>
      <c r="I50" s="2" t="s">
        <v>261</v>
      </c>
      <c r="J50" s="2" t="s">
        <v>60</v>
      </c>
      <c r="K50" s="42" t="s">
        <v>126</v>
      </c>
      <c r="M50" s="2" t="s">
        <v>405</v>
      </c>
      <c r="N50" s="2" t="s">
        <v>136</v>
      </c>
      <c r="O50" s="2">
        <v>9.6</v>
      </c>
      <c r="P50" s="2">
        <v>10</v>
      </c>
      <c r="Q50" s="2" t="s">
        <v>64</v>
      </c>
      <c r="R50" s="2" t="s">
        <v>65</v>
      </c>
      <c r="V50" s="119">
        <v>9.5</v>
      </c>
      <c r="W50" s="2" t="s">
        <v>66</v>
      </c>
      <c r="Y50" s="4" t="s">
        <v>420</v>
      </c>
      <c r="Z50" s="4" t="s">
        <v>463</v>
      </c>
      <c r="AA50" s="2">
        <v>23</v>
      </c>
      <c r="AB50" s="2">
        <v>105</v>
      </c>
      <c r="AC50" s="2">
        <v>12</v>
      </c>
      <c r="AD50" s="2">
        <v>8</v>
      </c>
      <c r="AE50" s="2"/>
      <c r="AF50" s="2">
        <v>9.5</v>
      </c>
      <c r="AG50" s="2">
        <v>1</v>
      </c>
      <c r="AI50" s="13">
        <v>9.5</v>
      </c>
      <c r="AK50" s="43">
        <v>9.5</v>
      </c>
      <c r="AL50" s="45" t="s">
        <v>136</v>
      </c>
      <c r="AM50" s="45" t="s">
        <v>65</v>
      </c>
      <c r="AN50" s="146" t="s">
        <v>77</v>
      </c>
      <c r="AO50" s="167"/>
      <c r="AQ50" s="48"/>
      <c r="AT50" s="110"/>
      <c r="AU50" s="87"/>
      <c r="AV50" s="88"/>
      <c r="AW50" s="57"/>
      <c r="AX50" s="57"/>
    </row>
    <row r="51" spans="1:52">
      <c r="A51" s="40" t="s">
        <v>257</v>
      </c>
      <c r="B51" s="62">
        <v>9</v>
      </c>
      <c r="D51" s="2" t="s">
        <v>55</v>
      </c>
      <c r="E51" s="51" t="s">
        <v>258</v>
      </c>
      <c r="F51" s="52" t="s">
        <v>160</v>
      </c>
      <c r="G51" s="52" t="s">
        <v>259</v>
      </c>
      <c r="I51" s="2" t="s">
        <v>261</v>
      </c>
      <c r="J51" s="2" t="s">
        <v>60</v>
      </c>
      <c r="K51" s="53" t="s">
        <v>230</v>
      </c>
      <c r="M51" s="53" t="s">
        <v>260</v>
      </c>
      <c r="N51" s="53" t="s">
        <v>63</v>
      </c>
      <c r="O51" s="2">
        <v>40</v>
      </c>
      <c r="P51" s="53">
        <v>10</v>
      </c>
      <c r="Q51" s="2" t="s">
        <v>64</v>
      </c>
      <c r="R51" s="2" t="s">
        <v>65</v>
      </c>
      <c r="V51" s="2">
        <v>40</v>
      </c>
      <c r="W51" s="66" t="s">
        <v>66</v>
      </c>
      <c r="Y51" s="4" t="s">
        <v>120</v>
      </c>
      <c r="Z51" s="4" t="s">
        <v>463</v>
      </c>
      <c r="AA51" s="2">
        <v>23</v>
      </c>
      <c r="AB51" s="92">
        <v>46</v>
      </c>
      <c r="AC51" s="52" t="s">
        <v>69</v>
      </c>
      <c r="AD51" s="2" t="s">
        <v>231</v>
      </c>
      <c r="AF51" s="2">
        <v>40</v>
      </c>
      <c r="AG51" s="2">
        <v>1</v>
      </c>
      <c r="AI51" s="13">
        <f t="shared" ref="AI51:AI59" si="4">AF51</f>
        <v>40</v>
      </c>
      <c r="AK51" s="2">
        <v>40</v>
      </c>
      <c r="AL51" s="53" t="s">
        <v>63</v>
      </c>
      <c r="AM51" s="45" t="s">
        <v>65</v>
      </c>
      <c r="AN51" s="45" t="s">
        <v>77</v>
      </c>
      <c r="AO51" s="53"/>
      <c r="AP51" s="63"/>
      <c r="AQ51" s="53"/>
      <c r="AR51" s="59"/>
      <c r="AU51" s="87"/>
      <c r="AV51" s="88"/>
      <c r="AW51" s="57"/>
      <c r="AX51" s="1"/>
      <c r="AY51" s="3" t="s">
        <v>261</v>
      </c>
    </row>
    <row r="52" spans="1:52">
      <c r="A52" s="40" t="s">
        <v>452</v>
      </c>
      <c r="B52" s="62">
        <v>9</v>
      </c>
      <c r="D52" s="2" t="s">
        <v>55</v>
      </c>
      <c r="E52" s="51" t="s">
        <v>258</v>
      </c>
      <c r="F52" s="52" t="s">
        <v>160</v>
      </c>
      <c r="G52" s="52" t="s">
        <v>259</v>
      </c>
      <c r="I52" s="2" t="s">
        <v>261</v>
      </c>
      <c r="J52" s="2" t="s">
        <v>60</v>
      </c>
      <c r="K52" s="53" t="s">
        <v>230</v>
      </c>
      <c r="M52" s="53" t="s">
        <v>260</v>
      </c>
      <c r="N52" s="53" t="s">
        <v>202</v>
      </c>
      <c r="O52" s="2">
        <v>5.8</v>
      </c>
      <c r="P52" s="53">
        <v>10</v>
      </c>
      <c r="Q52" s="2" t="s">
        <v>64</v>
      </c>
      <c r="R52" s="2" t="s">
        <v>65</v>
      </c>
      <c r="V52" s="2">
        <v>5.8</v>
      </c>
      <c r="W52" s="66" t="s">
        <v>453</v>
      </c>
      <c r="Y52" s="4" t="s">
        <v>120</v>
      </c>
      <c r="Z52" s="4" t="s">
        <v>463</v>
      </c>
      <c r="AA52" s="2">
        <v>23</v>
      </c>
      <c r="AB52" s="92">
        <v>46</v>
      </c>
      <c r="AC52" s="52" t="s">
        <v>69</v>
      </c>
      <c r="AD52" s="2" t="s">
        <v>231</v>
      </c>
      <c r="AF52" s="2">
        <v>5.8</v>
      </c>
      <c r="AG52" s="2">
        <v>1</v>
      </c>
      <c r="AI52" s="13">
        <f t="shared" si="4"/>
        <v>5.8</v>
      </c>
      <c r="AK52" s="2">
        <v>5.8</v>
      </c>
      <c r="AL52" s="53" t="s">
        <v>202</v>
      </c>
      <c r="AM52" s="45" t="s">
        <v>65</v>
      </c>
      <c r="AN52" s="45" t="s">
        <v>71</v>
      </c>
      <c r="AO52" s="53" t="s">
        <v>450</v>
      </c>
      <c r="AP52" s="63"/>
      <c r="AQ52" s="53" t="s">
        <v>472</v>
      </c>
      <c r="AR52" s="59"/>
      <c r="AT52" s="5">
        <f>AK52</f>
        <v>5.8</v>
      </c>
      <c r="AU52" s="87"/>
      <c r="AV52" s="88">
        <v>5.8</v>
      </c>
      <c r="AW52" s="310">
        <v>5.8</v>
      </c>
      <c r="AX52" s="1"/>
      <c r="AY52" s="3" t="s">
        <v>261</v>
      </c>
    </row>
    <row r="53" spans="1:52" s="181" customFormat="1">
      <c r="A53" s="192" t="s">
        <v>262</v>
      </c>
      <c r="B53" s="193">
        <v>9</v>
      </c>
      <c r="D53" s="174" t="s">
        <v>55</v>
      </c>
      <c r="E53" s="194" t="s">
        <v>258</v>
      </c>
      <c r="F53" s="195" t="s">
        <v>160</v>
      </c>
      <c r="G53" s="195" t="s">
        <v>259</v>
      </c>
      <c r="H53" s="174"/>
      <c r="I53" s="174" t="s">
        <v>261</v>
      </c>
      <c r="J53" s="174" t="s">
        <v>60</v>
      </c>
      <c r="K53" s="196" t="s">
        <v>230</v>
      </c>
      <c r="M53" s="196" t="s">
        <v>260</v>
      </c>
      <c r="N53" s="196" t="s">
        <v>202</v>
      </c>
      <c r="O53" s="174">
        <v>80</v>
      </c>
      <c r="P53" s="196">
        <v>10</v>
      </c>
      <c r="Q53" s="174" t="s">
        <v>64</v>
      </c>
      <c r="R53" s="174" t="s">
        <v>65</v>
      </c>
      <c r="V53" s="174">
        <v>80</v>
      </c>
      <c r="W53" s="197" t="s">
        <v>66</v>
      </c>
      <c r="Y53" s="182" t="s">
        <v>120</v>
      </c>
      <c r="Z53" s="182" t="s">
        <v>463</v>
      </c>
      <c r="AA53" s="174">
        <v>23</v>
      </c>
      <c r="AB53" s="198">
        <v>86</v>
      </c>
      <c r="AC53" s="195" t="s">
        <v>69</v>
      </c>
      <c r="AD53" s="174" t="s">
        <v>231</v>
      </c>
      <c r="AF53" s="174">
        <v>80</v>
      </c>
      <c r="AG53" s="174">
        <v>1</v>
      </c>
      <c r="AH53" s="174"/>
      <c r="AI53" s="183">
        <f t="shared" si="4"/>
        <v>80</v>
      </c>
      <c r="AK53" s="174">
        <v>80</v>
      </c>
      <c r="AL53" s="196" t="s">
        <v>202</v>
      </c>
      <c r="AM53" s="184" t="s">
        <v>65</v>
      </c>
      <c r="AN53" s="184" t="s">
        <v>71</v>
      </c>
      <c r="AO53" s="196" t="s">
        <v>450</v>
      </c>
      <c r="AP53" s="186"/>
      <c r="AQ53" s="196" t="s">
        <v>156</v>
      </c>
      <c r="AR53" s="223"/>
      <c r="AT53" s="186">
        <f>AK53</f>
        <v>80</v>
      </c>
      <c r="AU53" s="206"/>
      <c r="AV53" s="181">
        <f>AT53</f>
        <v>80</v>
      </c>
      <c r="AW53" s="311"/>
      <c r="AX53" s="203"/>
      <c r="AY53" s="181" t="s">
        <v>261</v>
      </c>
      <c r="AZ53" s="181" t="s">
        <v>263</v>
      </c>
    </row>
    <row r="54" spans="1:52">
      <c r="A54" s="40" t="s">
        <v>250</v>
      </c>
      <c r="B54" s="62">
        <v>9</v>
      </c>
      <c r="D54" s="2" t="s">
        <v>55</v>
      </c>
      <c r="E54" s="51" t="s">
        <v>182</v>
      </c>
      <c r="F54" s="52" t="s">
        <v>57</v>
      </c>
      <c r="G54" s="52" t="s">
        <v>58</v>
      </c>
      <c r="I54" s="2" t="s">
        <v>59</v>
      </c>
      <c r="J54" s="2" t="s">
        <v>60</v>
      </c>
      <c r="K54" s="53" t="s">
        <v>230</v>
      </c>
      <c r="M54" s="53" t="s">
        <v>90</v>
      </c>
      <c r="N54" s="53" t="s">
        <v>63</v>
      </c>
      <c r="O54" s="2">
        <v>100</v>
      </c>
      <c r="P54" s="53">
        <v>7</v>
      </c>
      <c r="Q54" s="2" t="s">
        <v>64</v>
      </c>
      <c r="R54" s="2" t="s">
        <v>65</v>
      </c>
      <c r="V54" s="2">
        <v>100</v>
      </c>
      <c r="W54" s="66" t="s">
        <v>66</v>
      </c>
      <c r="Y54" s="4" t="s">
        <v>120</v>
      </c>
      <c r="Z54" s="4" t="s">
        <v>463</v>
      </c>
      <c r="AA54" s="2">
        <v>25</v>
      </c>
      <c r="AB54" s="2">
        <v>50</v>
      </c>
      <c r="AC54" s="52" t="s">
        <v>69</v>
      </c>
      <c r="AD54" s="2" t="s">
        <v>231</v>
      </c>
      <c r="AE54" s="2"/>
      <c r="AF54" s="2">
        <v>100</v>
      </c>
      <c r="AG54" s="2">
        <v>1</v>
      </c>
      <c r="AI54" s="13">
        <f t="shared" si="4"/>
        <v>100</v>
      </c>
      <c r="AK54" s="2">
        <v>100</v>
      </c>
      <c r="AL54" s="53" t="s">
        <v>63</v>
      </c>
      <c r="AM54" s="45" t="s">
        <v>65</v>
      </c>
      <c r="AN54" s="45" t="s">
        <v>77</v>
      </c>
      <c r="AO54" s="53"/>
      <c r="AQ54" s="53"/>
      <c r="AT54" s="110"/>
      <c r="AU54" s="111"/>
      <c r="AV54" s="94"/>
      <c r="AW54" s="310"/>
      <c r="AX54" s="1"/>
      <c r="AY54" s="3" t="s">
        <v>186</v>
      </c>
    </row>
    <row r="55" spans="1:52">
      <c r="A55" s="40" t="s">
        <v>457</v>
      </c>
      <c r="B55" s="62">
        <v>9</v>
      </c>
      <c r="D55" s="2" t="s">
        <v>55</v>
      </c>
      <c r="E55" s="51" t="s">
        <v>182</v>
      </c>
      <c r="F55" s="52" t="s">
        <v>57</v>
      </c>
      <c r="G55" s="52" t="s">
        <v>58</v>
      </c>
      <c r="I55" s="2" t="s">
        <v>59</v>
      </c>
      <c r="J55" s="2" t="s">
        <v>60</v>
      </c>
      <c r="K55" s="53" t="s">
        <v>230</v>
      </c>
      <c r="M55" s="53" t="s">
        <v>72</v>
      </c>
      <c r="N55" s="53" t="s">
        <v>202</v>
      </c>
      <c r="O55" s="2">
        <v>6.6</v>
      </c>
      <c r="P55" s="53">
        <v>7</v>
      </c>
      <c r="Q55" s="2" t="s">
        <v>64</v>
      </c>
      <c r="R55" s="2" t="s">
        <v>65</v>
      </c>
      <c r="V55" s="2">
        <v>6.6</v>
      </c>
      <c r="W55" s="66" t="s">
        <v>66</v>
      </c>
      <c r="Y55" s="4" t="s">
        <v>120</v>
      </c>
      <c r="Z55" s="4" t="s">
        <v>463</v>
      </c>
      <c r="AA55" s="2">
        <v>25</v>
      </c>
      <c r="AB55" s="2">
        <v>50</v>
      </c>
      <c r="AC55" s="52" t="s">
        <v>69</v>
      </c>
      <c r="AD55" s="2" t="s">
        <v>231</v>
      </c>
      <c r="AE55" s="2"/>
      <c r="AF55" s="2">
        <v>6.6</v>
      </c>
      <c r="AG55" s="2">
        <v>1</v>
      </c>
      <c r="AI55" s="13">
        <f t="shared" si="4"/>
        <v>6.6</v>
      </c>
      <c r="AK55" s="2">
        <v>6.6</v>
      </c>
      <c r="AL55" s="53" t="s">
        <v>200</v>
      </c>
      <c r="AM55" s="45" t="s">
        <v>65</v>
      </c>
      <c r="AN55" s="45" t="s">
        <v>71</v>
      </c>
      <c r="AO55" s="53" t="s">
        <v>90</v>
      </c>
      <c r="AP55" s="5" t="s">
        <v>105</v>
      </c>
      <c r="AQ55" s="53" t="s">
        <v>166</v>
      </c>
      <c r="AR55" s="5" t="s">
        <v>105</v>
      </c>
      <c r="AT55" s="110">
        <f>AK55</f>
        <v>6.6</v>
      </c>
      <c r="AU55" s="111"/>
      <c r="AV55" s="94">
        <f>AT55</f>
        <v>6.6</v>
      </c>
      <c r="AW55" s="310">
        <f>AV55</f>
        <v>6.6</v>
      </c>
      <c r="AX55" s="1"/>
      <c r="AY55" s="3" t="s">
        <v>186</v>
      </c>
    </row>
    <row r="56" spans="1:52">
      <c r="A56" s="40" t="s">
        <v>251</v>
      </c>
      <c r="B56" s="62">
        <v>9</v>
      </c>
      <c r="D56" s="2" t="s">
        <v>55</v>
      </c>
      <c r="E56" s="51" t="s">
        <v>182</v>
      </c>
      <c r="F56" s="52" t="s">
        <v>57</v>
      </c>
      <c r="G56" s="52" t="s">
        <v>58</v>
      </c>
      <c r="I56" s="2" t="s">
        <v>59</v>
      </c>
      <c r="J56" s="2" t="s">
        <v>60</v>
      </c>
      <c r="K56" s="53" t="s">
        <v>230</v>
      </c>
      <c r="M56" s="53" t="s">
        <v>252</v>
      </c>
      <c r="N56" s="53" t="s">
        <v>63</v>
      </c>
      <c r="O56" s="2">
        <v>200</v>
      </c>
      <c r="P56" s="53">
        <v>7</v>
      </c>
      <c r="Q56" s="2" t="s">
        <v>64</v>
      </c>
      <c r="R56" s="2" t="s">
        <v>65</v>
      </c>
      <c r="V56" s="2">
        <v>200</v>
      </c>
      <c r="W56" s="66" t="s">
        <v>66</v>
      </c>
      <c r="Y56" s="4" t="s">
        <v>120</v>
      </c>
      <c r="Z56" s="4" t="s">
        <v>463</v>
      </c>
      <c r="AA56" s="2">
        <v>25</v>
      </c>
      <c r="AB56" s="2">
        <v>50</v>
      </c>
      <c r="AC56" s="52" t="s">
        <v>69</v>
      </c>
      <c r="AD56" s="2" t="s">
        <v>231</v>
      </c>
      <c r="AE56" s="2"/>
      <c r="AF56" s="2">
        <v>200</v>
      </c>
      <c r="AG56" s="2">
        <v>1</v>
      </c>
      <c r="AI56" s="13">
        <f t="shared" si="4"/>
        <v>200</v>
      </c>
      <c r="AK56" s="2">
        <v>200</v>
      </c>
      <c r="AL56" s="53" t="s">
        <v>63</v>
      </c>
      <c r="AM56" s="45" t="s">
        <v>65</v>
      </c>
      <c r="AN56" s="45" t="s">
        <v>77</v>
      </c>
      <c r="AO56" s="53"/>
      <c r="AQ56" s="53"/>
      <c r="AT56" s="110"/>
      <c r="AU56" s="111"/>
      <c r="AV56" s="94"/>
      <c r="AW56" s="57"/>
      <c r="AX56" s="1"/>
      <c r="AY56" s="3" t="s">
        <v>186</v>
      </c>
    </row>
    <row r="57" spans="1:52">
      <c r="A57" s="40" t="s">
        <v>236</v>
      </c>
      <c r="B57" s="62">
        <v>9</v>
      </c>
      <c r="D57" s="156" t="s">
        <v>55</v>
      </c>
      <c r="E57" s="51" t="s">
        <v>182</v>
      </c>
      <c r="F57" s="52" t="s">
        <v>57</v>
      </c>
      <c r="G57" s="52" t="s">
        <v>58</v>
      </c>
      <c r="I57" s="2" t="s">
        <v>59</v>
      </c>
      <c r="J57" s="2" t="s">
        <v>60</v>
      </c>
      <c r="K57" s="53" t="s">
        <v>230</v>
      </c>
      <c r="M57" s="53" t="s">
        <v>90</v>
      </c>
      <c r="N57" s="53" t="s">
        <v>63</v>
      </c>
      <c r="O57" s="2">
        <v>200</v>
      </c>
      <c r="P57" s="53">
        <v>7</v>
      </c>
      <c r="Q57" s="2" t="s">
        <v>64</v>
      </c>
      <c r="R57" s="2" t="s">
        <v>65</v>
      </c>
      <c r="V57" s="2">
        <v>200</v>
      </c>
      <c r="W57" s="66" t="s">
        <v>66</v>
      </c>
      <c r="Y57" s="4" t="s">
        <v>120</v>
      </c>
      <c r="Z57" s="4" t="s">
        <v>463</v>
      </c>
      <c r="AA57" s="2">
        <v>25</v>
      </c>
      <c r="AB57" s="52">
        <v>94</v>
      </c>
      <c r="AC57" s="52" t="s">
        <v>69</v>
      </c>
      <c r="AD57" s="2" t="s">
        <v>231</v>
      </c>
      <c r="AE57" s="2"/>
      <c r="AF57" s="2">
        <v>200</v>
      </c>
      <c r="AG57" s="2">
        <v>1</v>
      </c>
      <c r="AI57" s="13">
        <f t="shared" si="4"/>
        <v>200</v>
      </c>
      <c r="AK57" s="2">
        <v>200</v>
      </c>
      <c r="AL57" s="53" t="s">
        <v>63</v>
      </c>
      <c r="AM57" s="45" t="s">
        <v>65</v>
      </c>
      <c r="AN57" s="45" t="s">
        <v>77</v>
      </c>
      <c r="AO57" s="53"/>
      <c r="AQ57" s="53"/>
      <c r="AX57" s="1"/>
      <c r="AY57" s="3" t="s">
        <v>186</v>
      </c>
    </row>
    <row r="58" spans="1:52">
      <c r="A58" s="40" t="s">
        <v>237</v>
      </c>
      <c r="B58" s="62">
        <v>9</v>
      </c>
      <c r="D58" s="2" t="s">
        <v>55</v>
      </c>
      <c r="E58" s="51" t="s">
        <v>182</v>
      </c>
      <c r="F58" s="52" t="s">
        <v>57</v>
      </c>
      <c r="G58" s="52" t="s">
        <v>58</v>
      </c>
      <c r="I58" s="2" t="s">
        <v>59</v>
      </c>
      <c r="J58" s="2" t="s">
        <v>60</v>
      </c>
      <c r="K58" s="53" t="s">
        <v>230</v>
      </c>
      <c r="M58" s="53" t="s">
        <v>188</v>
      </c>
      <c r="N58" s="53" t="s">
        <v>63</v>
      </c>
      <c r="O58" s="2">
        <v>200</v>
      </c>
      <c r="P58" s="53">
        <v>7</v>
      </c>
      <c r="Q58" s="2" t="s">
        <v>64</v>
      </c>
      <c r="R58" s="2" t="s">
        <v>65</v>
      </c>
      <c r="V58" s="2">
        <v>200</v>
      </c>
      <c r="W58" s="66" t="s">
        <v>66</v>
      </c>
      <c r="Y58" s="4" t="s">
        <v>120</v>
      </c>
      <c r="Z58" s="4" t="s">
        <v>463</v>
      </c>
      <c r="AA58" s="2">
        <v>25</v>
      </c>
      <c r="AB58" s="52">
        <v>94</v>
      </c>
      <c r="AC58" s="52" t="s">
        <v>69</v>
      </c>
      <c r="AD58" s="2" t="s">
        <v>231</v>
      </c>
      <c r="AE58" s="2"/>
      <c r="AF58" s="2">
        <v>200</v>
      </c>
      <c r="AG58" s="2">
        <v>1</v>
      </c>
      <c r="AI58" s="13">
        <f t="shared" si="4"/>
        <v>200</v>
      </c>
      <c r="AK58" s="2">
        <v>200</v>
      </c>
      <c r="AL58" s="53" t="s">
        <v>63</v>
      </c>
      <c r="AM58" s="45" t="s">
        <v>65</v>
      </c>
      <c r="AN58" s="45" t="s">
        <v>77</v>
      </c>
      <c r="AO58" s="53"/>
      <c r="AQ58" s="53"/>
      <c r="AX58" s="1"/>
      <c r="AY58" s="3" t="s">
        <v>186</v>
      </c>
    </row>
    <row r="59" spans="1:52" s="181" customFormat="1">
      <c r="A59" s="192" t="s">
        <v>459</v>
      </c>
      <c r="B59" s="193">
        <v>9</v>
      </c>
      <c r="D59" s="174" t="s">
        <v>55</v>
      </c>
      <c r="E59" s="194" t="s">
        <v>182</v>
      </c>
      <c r="F59" s="195" t="s">
        <v>57</v>
      </c>
      <c r="G59" s="195" t="s">
        <v>58</v>
      </c>
      <c r="H59" s="174"/>
      <c r="I59" s="174" t="s">
        <v>59</v>
      </c>
      <c r="J59" s="174" t="s">
        <v>60</v>
      </c>
      <c r="K59" s="196" t="s">
        <v>230</v>
      </c>
      <c r="M59" s="196" t="s">
        <v>188</v>
      </c>
      <c r="N59" s="196" t="s">
        <v>202</v>
      </c>
      <c r="O59" s="174">
        <v>20.7</v>
      </c>
      <c r="P59" s="196">
        <v>7</v>
      </c>
      <c r="Q59" s="174" t="s">
        <v>64</v>
      </c>
      <c r="R59" s="174" t="s">
        <v>65</v>
      </c>
      <c r="V59" s="174">
        <v>20.7</v>
      </c>
      <c r="W59" s="197" t="s">
        <v>66</v>
      </c>
      <c r="Y59" s="182" t="s">
        <v>120</v>
      </c>
      <c r="Z59" s="182" t="s">
        <v>463</v>
      </c>
      <c r="AA59" s="174">
        <v>25</v>
      </c>
      <c r="AB59" s="195">
        <v>94</v>
      </c>
      <c r="AC59" s="195" t="s">
        <v>69</v>
      </c>
      <c r="AD59" s="174" t="s">
        <v>231</v>
      </c>
      <c r="AE59" s="174"/>
      <c r="AF59" s="174">
        <v>20.7</v>
      </c>
      <c r="AG59" s="174">
        <v>1</v>
      </c>
      <c r="AH59" s="174"/>
      <c r="AI59" s="183">
        <f t="shared" si="4"/>
        <v>20.7</v>
      </c>
      <c r="AK59" s="174">
        <v>20.7</v>
      </c>
      <c r="AL59" s="196" t="s">
        <v>202</v>
      </c>
      <c r="AM59" s="184" t="s">
        <v>65</v>
      </c>
      <c r="AN59" s="184" t="s">
        <v>71</v>
      </c>
      <c r="AO59" s="196" t="s">
        <v>188</v>
      </c>
      <c r="AP59" s="186" t="s">
        <v>135</v>
      </c>
      <c r="AQ59" s="196" t="s">
        <v>166</v>
      </c>
      <c r="AR59" s="186" t="s">
        <v>105</v>
      </c>
      <c r="AT59" s="186">
        <f>AK59</f>
        <v>20.7</v>
      </c>
      <c r="AU59" s="206"/>
      <c r="AV59" s="181">
        <f>AT59</f>
        <v>20.7</v>
      </c>
      <c r="AW59" s="203"/>
      <c r="AX59" s="203"/>
      <c r="AY59" s="181" t="s">
        <v>186</v>
      </c>
    </row>
    <row r="60" spans="1:52">
      <c r="A60" s="40" t="s">
        <v>312</v>
      </c>
      <c r="B60" s="2">
        <v>14</v>
      </c>
      <c r="D60" s="2" t="s">
        <v>55</v>
      </c>
      <c r="E60" s="51" t="s">
        <v>151</v>
      </c>
      <c r="F60" s="52" t="s">
        <v>114</v>
      </c>
      <c r="G60" s="52" t="s">
        <v>152</v>
      </c>
      <c r="I60" s="2" t="s">
        <v>116</v>
      </c>
      <c r="J60" s="2" t="s">
        <v>60</v>
      </c>
      <c r="K60" s="53" t="s">
        <v>307</v>
      </c>
      <c r="M60" s="53" t="s">
        <v>72</v>
      </c>
      <c r="N60" s="53" t="s">
        <v>102</v>
      </c>
      <c r="O60" s="2" t="s">
        <v>465</v>
      </c>
      <c r="P60" s="53">
        <v>10</v>
      </c>
      <c r="Q60" s="2" t="s">
        <v>64</v>
      </c>
      <c r="R60" s="2" t="s">
        <v>65</v>
      </c>
      <c r="V60" s="2">
        <v>30.1</v>
      </c>
      <c r="W60" s="2" t="s">
        <v>66</v>
      </c>
      <c r="Y60" s="4" t="s">
        <v>120</v>
      </c>
      <c r="Z60" s="4" t="s">
        <v>463</v>
      </c>
      <c r="AA60" s="2">
        <v>22</v>
      </c>
      <c r="AB60" s="2">
        <v>58.4</v>
      </c>
      <c r="AC60" s="52" t="s">
        <v>69</v>
      </c>
      <c r="AD60" s="2" t="s">
        <v>309</v>
      </c>
      <c r="AF60" s="2">
        <v>30.1</v>
      </c>
      <c r="AG60" s="2">
        <v>2.5</v>
      </c>
      <c r="AI60" s="13">
        <f>AF60/AG60</f>
        <v>12.040000000000001</v>
      </c>
      <c r="AK60" s="132">
        <f>AI60</f>
        <v>12.040000000000001</v>
      </c>
      <c r="AL60" s="53" t="s">
        <v>102</v>
      </c>
      <c r="AM60" s="45" t="s">
        <v>65</v>
      </c>
      <c r="AN60" s="45" t="s">
        <v>77</v>
      </c>
      <c r="AO60" s="53"/>
      <c r="AP60" s="47"/>
      <c r="AQ60" s="53"/>
      <c r="AR60" s="3"/>
      <c r="AT60" s="110"/>
      <c r="AW60" s="57"/>
      <c r="AX60" s="1"/>
      <c r="AY60" s="3" t="s">
        <v>157</v>
      </c>
      <c r="AZ60" s="3" t="s">
        <v>466</v>
      </c>
    </row>
    <row r="61" spans="1:52">
      <c r="A61" s="40" t="s">
        <v>313</v>
      </c>
      <c r="B61" s="2">
        <v>14</v>
      </c>
      <c r="D61" s="2" t="s">
        <v>55</v>
      </c>
      <c r="E61" s="51" t="s">
        <v>151</v>
      </c>
      <c r="F61" s="52" t="s">
        <v>114</v>
      </c>
      <c r="G61" s="52" t="s">
        <v>152</v>
      </c>
      <c r="I61" s="2" t="s">
        <v>116</v>
      </c>
      <c r="J61" s="2" t="s">
        <v>60</v>
      </c>
      <c r="K61" s="53" t="s">
        <v>307</v>
      </c>
      <c r="M61" s="53" t="s">
        <v>76</v>
      </c>
      <c r="N61" s="53" t="s">
        <v>63</v>
      </c>
      <c r="O61" s="2">
        <v>126.3</v>
      </c>
      <c r="P61" s="53">
        <v>10</v>
      </c>
      <c r="Q61" s="2" t="s">
        <v>64</v>
      </c>
      <c r="R61" s="2" t="s">
        <v>65</v>
      </c>
      <c r="V61" s="2">
        <v>126.3</v>
      </c>
      <c r="W61" s="2" t="s">
        <v>66</v>
      </c>
      <c r="Y61" s="4" t="s">
        <v>120</v>
      </c>
      <c r="Z61" s="4" t="s">
        <v>463</v>
      </c>
      <c r="AA61" s="2">
        <v>22</v>
      </c>
      <c r="AB61" s="2">
        <v>58.4</v>
      </c>
      <c r="AC61" s="52" t="s">
        <v>69</v>
      </c>
      <c r="AD61" s="2" t="s">
        <v>309</v>
      </c>
      <c r="AF61" s="2">
        <v>126.3</v>
      </c>
      <c r="AG61" s="2">
        <v>1</v>
      </c>
      <c r="AI61" s="155">
        <f t="shared" ref="AI61:AI63" si="5">AF61</f>
        <v>126.3</v>
      </c>
      <c r="AK61" s="132">
        <v>126.3</v>
      </c>
      <c r="AL61" s="53" t="s">
        <v>63</v>
      </c>
      <c r="AM61" s="45" t="s">
        <v>65</v>
      </c>
      <c r="AN61" s="45" t="s">
        <v>71</v>
      </c>
      <c r="AO61" s="53" t="s">
        <v>78</v>
      </c>
      <c r="AP61" s="47"/>
      <c r="AQ61" s="53" t="s">
        <v>156</v>
      </c>
      <c r="AR61" s="3"/>
      <c r="AT61" s="80">
        <f>AK61</f>
        <v>126.3</v>
      </c>
      <c r="AV61" s="97">
        <f>AT61</f>
        <v>126.3</v>
      </c>
      <c r="AX61" s="1"/>
      <c r="AY61" s="3" t="s">
        <v>157</v>
      </c>
    </row>
    <row r="62" spans="1:52" s="181" customFormat="1">
      <c r="A62" s="192" t="s">
        <v>150</v>
      </c>
      <c r="B62" s="174">
        <v>5</v>
      </c>
      <c r="D62" s="174" t="s">
        <v>55</v>
      </c>
      <c r="E62" s="194" t="s">
        <v>151</v>
      </c>
      <c r="F62" s="195" t="s">
        <v>114</v>
      </c>
      <c r="G62" s="195" t="s">
        <v>152</v>
      </c>
      <c r="H62" s="174"/>
      <c r="I62" s="174" t="s">
        <v>116</v>
      </c>
      <c r="J62" s="174" t="s">
        <v>60</v>
      </c>
      <c r="K62" s="196" t="s">
        <v>153</v>
      </c>
      <c r="M62" s="196" t="s">
        <v>154</v>
      </c>
      <c r="N62" s="196" t="s">
        <v>63</v>
      </c>
      <c r="O62" s="174">
        <v>56.7</v>
      </c>
      <c r="P62" s="196">
        <v>10</v>
      </c>
      <c r="Q62" s="174" t="s">
        <v>64</v>
      </c>
      <c r="R62" s="174" t="s">
        <v>65</v>
      </c>
      <c r="V62" s="174">
        <v>56.7</v>
      </c>
      <c r="W62" s="174" t="s">
        <v>66</v>
      </c>
      <c r="Y62" s="182" t="s">
        <v>92</v>
      </c>
      <c r="Z62" s="182" t="s">
        <v>463</v>
      </c>
      <c r="AA62" s="174">
        <v>22</v>
      </c>
      <c r="AB62" s="195">
        <v>75</v>
      </c>
      <c r="AC62" s="195" t="s">
        <v>69</v>
      </c>
      <c r="AD62" s="174" t="s">
        <v>155</v>
      </c>
      <c r="AF62" s="174">
        <v>56.7</v>
      </c>
      <c r="AG62" s="174">
        <v>1</v>
      </c>
      <c r="AH62" s="174"/>
      <c r="AI62" s="183">
        <f t="shared" si="5"/>
        <v>56.7</v>
      </c>
      <c r="AK62" s="174">
        <v>56.7</v>
      </c>
      <c r="AL62" s="196" t="s">
        <v>63</v>
      </c>
      <c r="AM62" s="184" t="s">
        <v>65</v>
      </c>
      <c r="AN62" s="184" t="s">
        <v>71</v>
      </c>
      <c r="AO62" s="196" t="s">
        <v>72</v>
      </c>
      <c r="AP62" s="223"/>
      <c r="AQ62" s="196" t="s">
        <v>156</v>
      </c>
      <c r="AR62" s="186"/>
      <c r="AT62" s="188">
        <v>56.7</v>
      </c>
      <c r="AU62" s="189"/>
      <c r="AV62" s="190">
        <f>AT62</f>
        <v>56.7</v>
      </c>
      <c r="AW62" s="312">
        <v>56.7</v>
      </c>
      <c r="AX62" s="203"/>
      <c r="AY62" s="181" t="s">
        <v>157</v>
      </c>
    </row>
    <row r="63" spans="1:52" s="214" customFormat="1">
      <c r="A63" s="269" t="s">
        <v>378</v>
      </c>
      <c r="B63" s="207">
        <v>21</v>
      </c>
      <c r="D63" s="207" t="s">
        <v>55</v>
      </c>
      <c r="E63" s="209" t="s">
        <v>379</v>
      </c>
      <c r="F63" s="230" t="s">
        <v>160</v>
      </c>
      <c r="G63" s="230" t="s">
        <v>170</v>
      </c>
      <c r="H63" s="207"/>
      <c r="I63" s="207" t="s">
        <v>380</v>
      </c>
      <c r="J63" s="207" t="s">
        <v>60</v>
      </c>
      <c r="K63" s="231" t="s">
        <v>172</v>
      </c>
      <c r="M63" s="231" t="s">
        <v>173</v>
      </c>
      <c r="N63" s="207" t="s">
        <v>381</v>
      </c>
      <c r="O63" s="207">
        <v>5.05</v>
      </c>
      <c r="P63" s="207">
        <v>7</v>
      </c>
      <c r="Q63" s="207" t="s">
        <v>350</v>
      </c>
      <c r="R63" s="230" t="s">
        <v>65</v>
      </c>
      <c r="V63" s="232">
        <f>O63</f>
        <v>5.05</v>
      </c>
      <c r="W63" s="207" t="s">
        <v>66</v>
      </c>
      <c r="Y63" s="215" t="s">
        <v>120</v>
      </c>
      <c r="Z63" s="207" t="s">
        <v>382</v>
      </c>
      <c r="AA63" s="207">
        <v>25</v>
      </c>
      <c r="AB63" s="207">
        <v>92</v>
      </c>
      <c r="AC63" s="207" t="s">
        <v>69</v>
      </c>
      <c r="AD63" s="207">
        <v>7.23</v>
      </c>
      <c r="AF63" s="207">
        <f>O63</f>
        <v>5.05</v>
      </c>
      <c r="AG63" s="207">
        <v>1</v>
      </c>
      <c r="AH63" s="207"/>
      <c r="AI63" s="216">
        <f t="shared" si="5"/>
        <v>5.05</v>
      </c>
      <c r="AK63" s="234">
        <f>AF63</f>
        <v>5.05</v>
      </c>
      <c r="AL63" s="231" t="str">
        <f>N63</f>
        <v>IC25</v>
      </c>
      <c r="AM63" s="217" t="s">
        <v>65</v>
      </c>
      <c r="AN63" s="217" t="s">
        <v>77</v>
      </c>
      <c r="AO63" s="235"/>
      <c r="AP63" s="219"/>
      <c r="AQ63" s="220"/>
      <c r="AR63" s="219"/>
      <c r="AT63" s="236"/>
      <c r="AU63" s="221"/>
      <c r="AV63" s="247"/>
      <c r="AW63" s="233"/>
      <c r="AX63" s="222"/>
      <c r="AY63" s="214" t="s">
        <v>176</v>
      </c>
      <c r="AZ63" s="214" t="s">
        <v>475</v>
      </c>
    </row>
    <row r="64" spans="1:52" s="214" customFormat="1" ht="24">
      <c r="A64" s="260" t="s">
        <v>376</v>
      </c>
      <c r="B64" s="207">
        <v>20</v>
      </c>
      <c r="D64" s="207" t="s">
        <v>55</v>
      </c>
      <c r="E64" s="270" t="s">
        <v>354</v>
      </c>
      <c r="F64" s="230" t="s">
        <v>347</v>
      </c>
      <c r="G64" s="207" t="s">
        <v>355</v>
      </c>
      <c r="H64" s="213"/>
      <c r="I64" s="207" t="s">
        <v>284</v>
      </c>
      <c r="J64" s="207" t="s">
        <v>60</v>
      </c>
      <c r="K64" s="231" t="s">
        <v>126</v>
      </c>
      <c r="M64" s="207" t="s">
        <v>173</v>
      </c>
      <c r="N64" s="207" t="s">
        <v>102</v>
      </c>
      <c r="O64" s="207">
        <v>21.4</v>
      </c>
      <c r="P64" s="207">
        <v>35</v>
      </c>
      <c r="Q64" s="207" t="s">
        <v>350</v>
      </c>
      <c r="R64" s="230" t="s">
        <v>65</v>
      </c>
      <c r="V64" s="232">
        <v>21.4</v>
      </c>
      <c r="W64" s="207" t="s">
        <v>66</v>
      </c>
      <c r="Y64" s="215" t="s">
        <v>120</v>
      </c>
      <c r="Z64" s="215" t="s">
        <v>463</v>
      </c>
      <c r="AA64" s="207">
        <v>18.5</v>
      </c>
      <c r="AB64" s="207">
        <v>92</v>
      </c>
      <c r="AC64" s="207" t="s">
        <v>377</v>
      </c>
      <c r="AD64" s="207">
        <v>8</v>
      </c>
      <c r="AF64" s="207">
        <f>O64</f>
        <v>21.4</v>
      </c>
      <c r="AG64" s="207">
        <v>2.5</v>
      </c>
      <c r="AH64" s="207"/>
      <c r="AI64" s="216">
        <f>AF64/AG64</f>
        <v>8.5599999999999987</v>
      </c>
      <c r="AK64" s="234">
        <f>AI64</f>
        <v>8.5599999999999987</v>
      </c>
      <c r="AL64" s="231" t="str">
        <f t="shared" ref="AL64:AL74" si="6">N64</f>
        <v>LOEC</v>
      </c>
      <c r="AM64" s="217" t="s">
        <v>65</v>
      </c>
      <c r="AN64" s="217" t="s">
        <v>77</v>
      </c>
      <c r="AO64" s="235"/>
      <c r="AP64" s="219"/>
      <c r="AQ64" s="220"/>
      <c r="AR64" s="219"/>
      <c r="AT64" s="236"/>
      <c r="AU64" s="237"/>
      <c r="AW64" s="216"/>
      <c r="AX64" s="222"/>
      <c r="AY64" s="214" t="s">
        <v>356</v>
      </c>
      <c r="AZ64" s="214" t="s">
        <v>476</v>
      </c>
    </row>
    <row r="65" spans="1:52">
      <c r="A65" s="40" t="s">
        <v>265</v>
      </c>
      <c r="B65" s="62">
        <v>9</v>
      </c>
      <c r="D65" s="2" t="s">
        <v>55</v>
      </c>
      <c r="E65" s="51" t="s">
        <v>266</v>
      </c>
      <c r="F65" s="52" t="s">
        <v>160</v>
      </c>
      <c r="G65" s="52" t="s">
        <v>161</v>
      </c>
      <c r="I65" s="2" t="s">
        <v>267</v>
      </c>
      <c r="J65" s="2" t="s">
        <v>60</v>
      </c>
      <c r="K65" s="53" t="s">
        <v>126</v>
      </c>
      <c r="M65" s="53" t="s">
        <v>260</v>
      </c>
      <c r="N65" s="53" t="s">
        <v>63</v>
      </c>
      <c r="O65" s="2">
        <v>10</v>
      </c>
      <c r="P65" s="53">
        <v>14</v>
      </c>
      <c r="Q65" s="2" t="s">
        <v>64</v>
      </c>
      <c r="R65" s="2" t="s">
        <v>65</v>
      </c>
      <c r="V65" s="2">
        <v>10</v>
      </c>
      <c r="W65" s="66" t="s">
        <v>66</v>
      </c>
      <c r="Y65" s="4" t="s">
        <v>120</v>
      </c>
      <c r="Z65" s="4" t="s">
        <v>463</v>
      </c>
      <c r="AA65" s="2">
        <v>23</v>
      </c>
      <c r="AB65" s="52">
        <v>46</v>
      </c>
      <c r="AC65" s="52" t="s">
        <v>69</v>
      </c>
      <c r="AD65" s="2" t="s">
        <v>231</v>
      </c>
      <c r="AF65" s="2">
        <v>10</v>
      </c>
      <c r="AG65" s="2">
        <v>1</v>
      </c>
      <c r="AI65" s="13">
        <f>AF65</f>
        <v>10</v>
      </c>
      <c r="AK65" s="2">
        <v>10</v>
      </c>
      <c r="AL65" s="53" t="s">
        <v>63</v>
      </c>
      <c r="AM65" s="45" t="s">
        <v>65</v>
      </c>
      <c r="AN65" s="45" t="s">
        <v>77</v>
      </c>
      <c r="AO65" s="53"/>
      <c r="AQ65" s="53"/>
      <c r="AU65" s="87"/>
      <c r="AV65" s="88"/>
      <c r="AW65" s="153"/>
      <c r="AX65" s="1"/>
      <c r="AY65" s="3" t="s">
        <v>267</v>
      </c>
    </row>
    <row r="66" spans="1:52">
      <c r="A66" s="40" t="s">
        <v>269</v>
      </c>
      <c r="B66" s="62">
        <v>9</v>
      </c>
      <c r="D66" s="2" t="s">
        <v>55</v>
      </c>
      <c r="E66" s="51" t="s">
        <v>266</v>
      </c>
      <c r="F66" s="52" t="s">
        <v>160</v>
      </c>
      <c r="G66" s="52" t="s">
        <v>161</v>
      </c>
      <c r="I66" s="2" t="s">
        <v>267</v>
      </c>
      <c r="J66" s="2" t="s">
        <v>60</v>
      </c>
      <c r="K66" s="53" t="s">
        <v>126</v>
      </c>
      <c r="M66" s="53" t="s">
        <v>260</v>
      </c>
      <c r="N66" s="53" t="s">
        <v>63</v>
      </c>
      <c r="O66" s="2">
        <v>80</v>
      </c>
      <c r="P66" s="53">
        <v>14</v>
      </c>
      <c r="Q66" s="2" t="s">
        <v>64</v>
      </c>
      <c r="R66" s="2" t="s">
        <v>65</v>
      </c>
      <c r="V66" s="2">
        <v>80</v>
      </c>
      <c r="W66" s="66" t="s">
        <v>66</v>
      </c>
      <c r="Y66" s="4" t="s">
        <v>120</v>
      </c>
      <c r="Z66" s="4" t="s">
        <v>463</v>
      </c>
      <c r="AA66" s="2">
        <v>23</v>
      </c>
      <c r="AB66" s="52">
        <v>86</v>
      </c>
      <c r="AC66" s="52" t="s">
        <v>69</v>
      </c>
      <c r="AD66" s="2" t="s">
        <v>231</v>
      </c>
      <c r="AF66" s="2">
        <v>80</v>
      </c>
      <c r="AG66" s="2">
        <v>1</v>
      </c>
      <c r="AI66" s="13">
        <f>AF66</f>
        <v>80</v>
      </c>
      <c r="AK66" s="2">
        <v>80</v>
      </c>
      <c r="AL66" s="53" t="s">
        <v>63</v>
      </c>
      <c r="AM66" s="45" t="s">
        <v>65</v>
      </c>
      <c r="AN66" s="45" t="s">
        <v>77</v>
      </c>
      <c r="AO66" s="53"/>
      <c r="AQ66" s="53"/>
      <c r="AU66" s="55"/>
      <c r="AV66" s="56"/>
      <c r="AW66" s="155"/>
      <c r="AX66" s="1"/>
      <c r="AY66" s="3" t="s">
        <v>267</v>
      </c>
    </row>
    <row r="67" spans="1:52">
      <c r="A67" s="40" t="s">
        <v>401</v>
      </c>
      <c r="B67" s="2">
        <v>24</v>
      </c>
      <c r="D67" s="2" t="s">
        <v>55</v>
      </c>
      <c r="E67" s="131" t="s">
        <v>266</v>
      </c>
      <c r="F67" s="52" t="s">
        <v>160</v>
      </c>
      <c r="G67" s="52" t="s">
        <v>161</v>
      </c>
      <c r="I67" s="2" t="s">
        <v>267</v>
      </c>
      <c r="J67" s="2" t="s">
        <v>60</v>
      </c>
      <c r="K67" s="53" t="s">
        <v>126</v>
      </c>
      <c r="M67" s="53" t="s">
        <v>90</v>
      </c>
      <c r="N67" s="2" t="s">
        <v>136</v>
      </c>
      <c r="O67" s="2">
        <v>14</v>
      </c>
      <c r="P67" s="2">
        <v>42</v>
      </c>
      <c r="Q67" s="2" t="s">
        <v>350</v>
      </c>
      <c r="R67" s="52" t="s">
        <v>65</v>
      </c>
      <c r="V67" s="42">
        <v>14</v>
      </c>
      <c r="W67" s="2" t="s">
        <v>66</v>
      </c>
      <c r="Y67" s="4" t="s">
        <v>120</v>
      </c>
      <c r="Z67" s="4" t="s">
        <v>463</v>
      </c>
      <c r="AA67" s="2">
        <v>22.9</v>
      </c>
      <c r="AB67" s="2">
        <v>94</v>
      </c>
      <c r="AC67" s="2">
        <v>10</v>
      </c>
      <c r="AD67" s="84">
        <v>8</v>
      </c>
      <c r="AF67" s="119">
        <f t="shared" ref="AF67:AF78" si="7">V67</f>
        <v>14</v>
      </c>
      <c r="AG67" s="2">
        <v>1</v>
      </c>
      <c r="AI67" s="13">
        <f t="shared" ref="AI67:AI78" si="8">AF67</f>
        <v>14</v>
      </c>
      <c r="AK67" s="43">
        <f t="shared" ref="AK67:AK78" si="9">AF67</f>
        <v>14</v>
      </c>
      <c r="AL67" s="53" t="str">
        <f t="shared" si="6"/>
        <v>EC20</v>
      </c>
      <c r="AM67" s="45" t="s">
        <v>65</v>
      </c>
      <c r="AN67" s="45" t="s">
        <v>71</v>
      </c>
      <c r="AO67" s="130" t="str">
        <f t="shared" ref="AO67:AO78" si="10">M67</f>
        <v>Mortality</v>
      </c>
      <c r="AP67" s="5" t="s">
        <v>135</v>
      </c>
      <c r="AQ67" s="48">
        <f t="shared" ref="AQ67:AQ78" si="11">P67</f>
        <v>42</v>
      </c>
      <c r="AR67" s="5" t="s">
        <v>133</v>
      </c>
      <c r="AT67" s="5">
        <f t="shared" ref="AT67:AT74" si="12">AK67</f>
        <v>14</v>
      </c>
      <c r="AU67" s="87"/>
      <c r="AV67" s="88">
        <f>AU67</f>
        <v>0</v>
      </c>
      <c r="AW67" s="13"/>
      <c r="AX67" s="1"/>
      <c r="AY67" s="3" t="s">
        <v>267</v>
      </c>
    </row>
    <row r="68" spans="1:52">
      <c r="A68" s="40" t="s">
        <v>402</v>
      </c>
      <c r="B68" s="2">
        <v>24</v>
      </c>
      <c r="D68" s="2" t="s">
        <v>55</v>
      </c>
      <c r="E68" s="131" t="s">
        <v>266</v>
      </c>
      <c r="F68" s="52" t="s">
        <v>160</v>
      </c>
      <c r="G68" s="52" t="s">
        <v>161</v>
      </c>
      <c r="I68" s="2" t="s">
        <v>267</v>
      </c>
      <c r="J68" s="2" t="s">
        <v>60</v>
      </c>
      <c r="K68" s="53" t="s">
        <v>126</v>
      </c>
      <c r="M68" s="53" t="s">
        <v>173</v>
      </c>
      <c r="N68" s="2" t="s">
        <v>136</v>
      </c>
      <c r="O68" s="2">
        <v>48</v>
      </c>
      <c r="P68" s="2">
        <v>42</v>
      </c>
      <c r="Q68" s="2" t="s">
        <v>350</v>
      </c>
      <c r="R68" s="52" t="s">
        <v>65</v>
      </c>
      <c r="V68" s="119">
        <v>48</v>
      </c>
      <c r="W68" s="2" t="s">
        <v>66</v>
      </c>
      <c r="Y68" s="4" t="s">
        <v>120</v>
      </c>
      <c r="Z68" s="4" t="s">
        <v>463</v>
      </c>
      <c r="AA68" s="2">
        <v>22.9</v>
      </c>
      <c r="AB68" s="2">
        <v>94</v>
      </c>
      <c r="AC68" s="2">
        <v>10</v>
      </c>
      <c r="AD68" s="84">
        <v>8</v>
      </c>
      <c r="AF68" s="119">
        <f t="shared" si="7"/>
        <v>48</v>
      </c>
      <c r="AG68" s="2">
        <v>1</v>
      </c>
      <c r="AI68" s="13">
        <f t="shared" si="8"/>
        <v>48</v>
      </c>
      <c r="AK68" s="43">
        <f t="shared" si="9"/>
        <v>48</v>
      </c>
      <c r="AL68" s="53" t="str">
        <f t="shared" si="6"/>
        <v>EC20</v>
      </c>
      <c r="AM68" s="45" t="s">
        <v>65</v>
      </c>
      <c r="AN68" s="45" t="s">
        <v>71</v>
      </c>
      <c r="AO68" s="130" t="str">
        <f t="shared" si="10"/>
        <v>Reproduction</v>
      </c>
      <c r="AP68" s="5" t="s">
        <v>147</v>
      </c>
      <c r="AQ68" s="48">
        <f t="shared" si="11"/>
        <v>42</v>
      </c>
      <c r="AR68" s="5" t="s">
        <v>133</v>
      </c>
      <c r="AT68" s="5">
        <f t="shared" si="12"/>
        <v>48</v>
      </c>
      <c r="AU68" s="87"/>
      <c r="AV68" s="88">
        <f>AU68</f>
        <v>0</v>
      </c>
      <c r="AW68" s="153"/>
      <c r="AX68" s="57"/>
      <c r="AY68" s="3" t="s">
        <v>267</v>
      </c>
    </row>
    <row r="69" spans="1:52">
      <c r="A69" s="40" t="s">
        <v>403</v>
      </c>
      <c r="B69" s="2">
        <v>24</v>
      </c>
      <c r="D69" s="2" t="s">
        <v>55</v>
      </c>
      <c r="E69" s="131" t="s">
        <v>266</v>
      </c>
      <c r="F69" s="52" t="s">
        <v>160</v>
      </c>
      <c r="G69" s="52" t="s">
        <v>161</v>
      </c>
      <c r="I69" s="2" t="s">
        <v>267</v>
      </c>
      <c r="J69" s="2" t="s">
        <v>60</v>
      </c>
      <c r="K69" s="53" t="s">
        <v>126</v>
      </c>
      <c r="M69" s="53" t="s">
        <v>72</v>
      </c>
      <c r="N69" s="2" t="s">
        <v>136</v>
      </c>
      <c r="O69" s="2">
        <v>50</v>
      </c>
      <c r="P69" s="2">
        <v>42</v>
      </c>
      <c r="Q69" s="2" t="s">
        <v>350</v>
      </c>
      <c r="R69" s="52" t="s">
        <v>65</v>
      </c>
      <c r="V69" s="119">
        <v>50</v>
      </c>
      <c r="W69" s="2" t="s">
        <v>66</v>
      </c>
      <c r="Y69" s="4" t="s">
        <v>120</v>
      </c>
      <c r="Z69" s="4" t="s">
        <v>463</v>
      </c>
      <c r="AA69" s="2">
        <v>22.9</v>
      </c>
      <c r="AB69" s="2">
        <v>94</v>
      </c>
      <c r="AC69" s="2">
        <v>10</v>
      </c>
      <c r="AD69" s="84">
        <v>8</v>
      </c>
      <c r="AF69" s="119">
        <f t="shared" si="7"/>
        <v>50</v>
      </c>
      <c r="AG69" s="2">
        <v>1</v>
      </c>
      <c r="AI69" s="13">
        <f t="shared" si="8"/>
        <v>50</v>
      </c>
      <c r="AK69" s="43">
        <f t="shared" si="9"/>
        <v>50</v>
      </c>
      <c r="AL69" s="53" t="str">
        <f t="shared" si="6"/>
        <v>EC20</v>
      </c>
      <c r="AM69" s="45" t="s">
        <v>65</v>
      </c>
      <c r="AN69" s="45" t="s">
        <v>71</v>
      </c>
      <c r="AO69" s="130" t="str">
        <f t="shared" si="10"/>
        <v>Growth (weight)</v>
      </c>
      <c r="AP69" s="5" t="s">
        <v>133</v>
      </c>
      <c r="AQ69" s="48">
        <f t="shared" si="11"/>
        <v>42</v>
      </c>
      <c r="AR69" s="5" t="s">
        <v>133</v>
      </c>
      <c r="AT69" s="5">
        <f t="shared" si="12"/>
        <v>50</v>
      </c>
      <c r="AU69" s="87"/>
      <c r="AV69" s="88">
        <f>AU69</f>
        <v>0</v>
      </c>
      <c r="AW69" s="13"/>
      <c r="AX69" s="1"/>
      <c r="AY69" s="3" t="s">
        <v>267</v>
      </c>
    </row>
    <row r="70" spans="1:52">
      <c r="A70" s="40" t="s">
        <v>404</v>
      </c>
      <c r="B70" s="2">
        <v>24</v>
      </c>
      <c r="D70" s="2" t="s">
        <v>55</v>
      </c>
      <c r="E70" s="131" t="s">
        <v>266</v>
      </c>
      <c r="F70" s="52" t="s">
        <v>160</v>
      </c>
      <c r="G70" s="52" t="s">
        <v>161</v>
      </c>
      <c r="I70" s="2" t="s">
        <v>267</v>
      </c>
      <c r="J70" s="2" t="s">
        <v>60</v>
      </c>
      <c r="K70" s="53" t="s">
        <v>126</v>
      </c>
      <c r="M70" s="2" t="s">
        <v>405</v>
      </c>
      <c r="N70" s="2" t="s">
        <v>136</v>
      </c>
      <c r="O70" s="2">
        <v>11</v>
      </c>
      <c r="P70" s="2">
        <v>42</v>
      </c>
      <c r="Q70" s="2" t="s">
        <v>350</v>
      </c>
      <c r="R70" s="52" t="s">
        <v>65</v>
      </c>
      <c r="V70" s="42">
        <v>11</v>
      </c>
      <c r="W70" s="2" t="s">
        <v>66</v>
      </c>
      <c r="Y70" s="4" t="s">
        <v>120</v>
      </c>
      <c r="Z70" s="4" t="s">
        <v>463</v>
      </c>
      <c r="AA70" s="2">
        <v>22.9</v>
      </c>
      <c r="AB70" s="2">
        <v>94</v>
      </c>
      <c r="AC70" s="2">
        <v>10</v>
      </c>
      <c r="AD70" s="84">
        <v>8</v>
      </c>
      <c r="AF70" s="119">
        <f t="shared" si="7"/>
        <v>11</v>
      </c>
      <c r="AG70" s="2">
        <v>1</v>
      </c>
      <c r="AI70" s="13">
        <f t="shared" si="8"/>
        <v>11</v>
      </c>
      <c r="AK70" s="43">
        <f t="shared" si="9"/>
        <v>11</v>
      </c>
      <c r="AL70" s="53" t="str">
        <f t="shared" si="6"/>
        <v>EC20</v>
      </c>
      <c r="AM70" s="45" t="s">
        <v>65</v>
      </c>
      <c r="AN70" s="45" t="s">
        <v>71</v>
      </c>
      <c r="AO70" s="130" t="str">
        <f t="shared" si="10"/>
        <v>Biomass</v>
      </c>
      <c r="AP70" s="5" t="s">
        <v>406</v>
      </c>
      <c r="AQ70" s="48">
        <f t="shared" si="11"/>
        <v>42</v>
      </c>
      <c r="AR70" s="5" t="s">
        <v>133</v>
      </c>
      <c r="AT70" s="5">
        <f t="shared" si="12"/>
        <v>11</v>
      </c>
      <c r="AU70" s="87"/>
      <c r="AV70" s="88">
        <f>AT70</f>
        <v>11</v>
      </c>
      <c r="AW70" s="153">
        <v>11</v>
      </c>
      <c r="AX70" s="1"/>
      <c r="AY70" s="3" t="s">
        <v>267</v>
      </c>
      <c r="AZ70" s="3" t="s">
        <v>493</v>
      </c>
    </row>
    <row r="71" spans="1:52">
      <c r="A71" s="40" t="s">
        <v>407</v>
      </c>
      <c r="B71" s="2">
        <v>24</v>
      </c>
      <c r="D71" s="2" t="s">
        <v>55</v>
      </c>
      <c r="E71" s="131" t="s">
        <v>266</v>
      </c>
      <c r="F71" s="52" t="s">
        <v>160</v>
      </c>
      <c r="G71" s="52" t="s">
        <v>161</v>
      </c>
      <c r="I71" s="2" t="s">
        <v>267</v>
      </c>
      <c r="J71" s="2" t="s">
        <v>60</v>
      </c>
      <c r="K71" s="53" t="s">
        <v>126</v>
      </c>
      <c r="M71" s="53" t="s">
        <v>90</v>
      </c>
      <c r="N71" s="2" t="s">
        <v>136</v>
      </c>
      <c r="O71" s="52">
        <v>121</v>
      </c>
      <c r="P71" s="52">
        <v>42</v>
      </c>
      <c r="Q71" s="52" t="s">
        <v>350</v>
      </c>
      <c r="R71" s="52" t="s">
        <v>65</v>
      </c>
      <c r="S71" s="6"/>
      <c r="T71" s="6"/>
      <c r="U71" s="6"/>
      <c r="V71" s="127">
        <v>121</v>
      </c>
      <c r="W71" s="2" t="s">
        <v>66</v>
      </c>
      <c r="Y71" s="4" t="s">
        <v>120</v>
      </c>
      <c r="Z71" s="4" t="s">
        <v>463</v>
      </c>
      <c r="AA71" s="2">
        <v>22.9</v>
      </c>
      <c r="AB71" s="2">
        <v>94</v>
      </c>
      <c r="AC71" s="2">
        <v>25</v>
      </c>
      <c r="AD71" s="84">
        <v>8</v>
      </c>
      <c r="AF71" s="119">
        <f t="shared" si="7"/>
        <v>121</v>
      </c>
      <c r="AG71" s="2">
        <v>1</v>
      </c>
      <c r="AI71" s="13">
        <f t="shared" si="8"/>
        <v>121</v>
      </c>
      <c r="AK71" s="43">
        <f t="shared" si="9"/>
        <v>121</v>
      </c>
      <c r="AL71" s="53" t="str">
        <f t="shared" si="6"/>
        <v>EC20</v>
      </c>
      <c r="AM71" s="45" t="s">
        <v>65</v>
      </c>
      <c r="AN71" s="45" t="s">
        <v>71</v>
      </c>
      <c r="AO71" s="130" t="str">
        <f t="shared" si="10"/>
        <v>Mortality</v>
      </c>
      <c r="AP71" s="5" t="s">
        <v>135</v>
      </c>
      <c r="AQ71" s="48">
        <f t="shared" si="11"/>
        <v>42</v>
      </c>
      <c r="AR71" s="5" t="s">
        <v>133</v>
      </c>
      <c r="AT71" s="5">
        <f t="shared" si="12"/>
        <v>121</v>
      </c>
      <c r="AU71" s="87"/>
      <c r="AV71" s="88">
        <f t="shared" ref="AV71:AV73" si="13">AT71</f>
        <v>121</v>
      </c>
      <c r="AW71" s="153"/>
      <c r="AX71" s="57"/>
      <c r="AY71" s="3" t="s">
        <v>267</v>
      </c>
    </row>
    <row r="72" spans="1:52">
      <c r="A72" s="40" t="s">
        <v>408</v>
      </c>
      <c r="B72" s="2">
        <v>24</v>
      </c>
      <c r="D72" s="2" t="s">
        <v>55</v>
      </c>
      <c r="E72" s="131" t="s">
        <v>266</v>
      </c>
      <c r="F72" s="52" t="s">
        <v>160</v>
      </c>
      <c r="G72" s="52" t="s">
        <v>161</v>
      </c>
      <c r="I72" s="2" t="s">
        <v>267</v>
      </c>
      <c r="J72" s="2" t="s">
        <v>60</v>
      </c>
      <c r="K72" s="53" t="s">
        <v>126</v>
      </c>
      <c r="M72" s="53" t="s">
        <v>173</v>
      </c>
      <c r="N72" s="2" t="s">
        <v>136</v>
      </c>
      <c r="O72" s="52">
        <v>43</v>
      </c>
      <c r="P72" s="52">
        <v>42</v>
      </c>
      <c r="Q72" s="52" t="s">
        <v>350</v>
      </c>
      <c r="R72" s="52" t="s">
        <v>65</v>
      </c>
      <c r="S72" s="6"/>
      <c r="T72" s="6"/>
      <c r="U72" s="6"/>
      <c r="V72" s="127">
        <v>43</v>
      </c>
      <c r="W72" s="2" t="s">
        <v>66</v>
      </c>
      <c r="Y72" s="4" t="s">
        <v>120</v>
      </c>
      <c r="Z72" s="4" t="s">
        <v>463</v>
      </c>
      <c r="AA72" s="2">
        <v>22.9</v>
      </c>
      <c r="AB72" s="2">
        <v>94</v>
      </c>
      <c r="AC72" s="2">
        <v>25</v>
      </c>
      <c r="AD72" s="84">
        <v>8</v>
      </c>
      <c r="AF72" s="119">
        <f t="shared" si="7"/>
        <v>43</v>
      </c>
      <c r="AG72" s="2">
        <v>1</v>
      </c>
      <c r="AI72" s="13">
        <f t="shared" si="8"/>
        <v>43</v>
      </c>
      <c r="AK72" s="43">
        <f t="shared" si="9"/>
        <v>43</v>
      </c>
      <c r="AL72" s="53" t="str">
        <f t="shared" si="6"/>
        <v>EC20</v>
      </c>
      <c r="AM72" s="45" t="s">
        <v>65</v>
      </c>
      <c r="AN72" s="45" t="s">
        <v>71</v>
      </c>
      <c r="AO72" s="130" t="str">
        <f t="shared" si="10"/>
        <v>Reproduction</v>
      </c>
      <c r="AP72" s="5" t="s">
        <v>147</v>
      </c>
      <c r="AQ72" s="48">
        <f t="shared" si="11"/>
        <v>42</v>
      </c>
      <c r="AR72" s="5" t="s">
        <v>133</v>
      </c>
      <c r="AT72" s="5">
        <f t="shared" si="12"/>
        <v>43</v>
      </c>
      <c r="AV72" s="88">
        <f t="shared" si="13"/>
        <v>43</v>
      </c>
      <c r="AW72" s="13"/>
      <c r="AX72" s="1"/>
      <c r="AY72" s="3" t="s">
        <v>267</v>
      </c>
    </row>
    <row r="73" spans="1:52">
      <c r="A73" s="40" t="s">
        <v>409</v>
      </c>
      <c r="B73" s="2">
        <v>24</v>
      </c>
      <c r="D73" s="2" t="s">
        <v>55</v>
      </c>
      <c r="E73" s="131" t="s">
        <v>266</v>
      </c>
      <c r="F73" s="52" t="s">
        <v>160</v>
      </c>
      <c r="G73" s="52" t="s">
        <v>161</v>
      </c>
      <c r="I73" s="2" t="s">
        <v>267</v>
      </c>
      <c r="J73" s="2" t="s">
        <v>60</v>
      </c>
      <c r="K73" s="53" t="s">
        <v>126</v>
      </c>
      <c r="M73" s="53" t="s">
        <v>72</v>
      </c>
      <c r="N73" s="2" t="s">
        <v>136</v>
      </c>
      <c r="O73" s="52">
        <v>19</v>
      </c>
      <c r="P73" s="52">
        <v>42</v>
      </c>
      <c r="Q73" s="52" t="s">
        <v>350</v>
      </c>
      <c r="R73" s="52" t="s">
        <v>65</v>
      </c>
      <c r="S73" s="6"/>
      <c r="T73" s="6"/>
      <c r="U73" s="6"/>
      <c r="V73" s="127">
        <v>19</v>
      </c>
      <c r="W73" s="2" t="s">
        <v>66</v>
      </c>
      <c r="Y73" s="4" t="s">
        <v>120</v>
      </c>
      <c r="Z73" s="4" t="s">
        <v>463</v>
      </c>
      <c r="AA73" s="2">
        <v>22.9</v>
      </c>
      <c r="AB73" s="2">
        <v>94</v>
      </c>
      <c r="AC73" s="2">
        <v>25</v>
      </c>
      <c r="AD73" s="84">
        <v>8</v>
      </c>
      <c r="AF73" s="119">
        <f t="shared" si="7"/>
        <v>19</v>
      </c>
      <c r="AG73" s="2">
        <v>1</v>
      </c>
      <c r="AI73" s="13">
        <f t="shared" si="8"/>
        <v>19</v>
      </c>
      <c r="AK73" s="43">
        <f t="shared" si="9"/>
        <v>19</v>
      </c>
      <c r="AL73" s="53" t="str">
        <f t="shared" si="6"/>
        <v>EC20</v>
      </c>
      <c r="AM73" s="45" t="s">
        <v>65</v>
      </c>
      <c r="AN73" s="45" t="s">
        <v>71</v>
      </c>
      <c r="AO73" s="130" t="str">
        <f t="shared" si="10"/>
        <v>Growth (weight)</v>
      </c>
      <c r="AP73" s="5" t="s">
        <v>133</v>
      </c>
      <c r="AQ73" s="48">
        <f t="shared" si="11"/>
        <v>42</v>
      </c>
      <c r="AR73" s="5" t="s">
        <v>133</v>
      </c>
      <c r="AT73" s="5">
        <f t="shared" si="12"/>
        <v>19</v>
      </c>
      <c r="AU73" s="87"/>
      <c r="AV73" s="88">
        <f t="shared" si="13"/>
        <v>19</v>
      </c>
      <c r="AW73" s="13"/>
      <c r="AX73" s="1"/>
      <c r="AY73" s="3" t="s">
        <v>267</v>
      </c>
    </row>
    <row r="74" spans="1:52">
      <c r="A74" s="40" t="s">
        <v>410</v>
      </c>
      <c r="B74" s="2">
        <v>24</v>
      </c>
      <c r="D74" s="2" t="s">
        <v>55</v>
      </c>
      <c r="E74" s="131" t="s">
        <v>266</v>
      </c>
      <c r="F74" s="52" t="s">
        <v>160</v>
      </c>
      <c r="G74" s="52" t="s">
        <v>161</v>
      </c>
      <c r="I74" s="2" t="s">
        <v>267</v>
      </c>
      <c r="J74" s="2" t="s">
        <v>60</v>
      </c>
      <c r="K74" s="53" t="s">
        <v>126</v>
      </c>
      <c r="M74" s="2" t="s">
        <v>405</v>
      </c>
      <c r="N74" s="2" t="s">
        <v>136</v>
      </c>
      <c r="O74" s="52">
        <v>22</v>
      </c>
      <c r="P74" s="52">
        <v>42</v>
      </c>
      <c r="Q74" s="52" t="s">
        <v>350</v>
      </c>
      <c r="R74" s="52" t="s">
        <v>65</v>
      </c>
      <c r="S74" s="6"/>
      <c r="T74" s="6"/>
      <c r="U74" s="6"/>
      <c r="V74" s="127">
        <v>22</v>
      </c>
      <c r="W74" s="2" t="s">
        <v>66</v>
      </c>
      <c r="Y74" s="4" t="s">
        <v>120</v>
      </c>
      <c r="Z74" s="4" t="s">
        <v>463</v>
      </c>
      <c r="AA74" s="2">
        <v>22.9</v>
      </c>
      <c r="AB74" s="2">
        <v>94</v>
      </c>
      <c r="AC74" s="2">
        <v>25</v>
      </c>
      <c r="AD74" s="84">
        <v>8</v>
      </c>
      <c r="AF74" s="119">
        <f t="shared" si="7"/>
        <v>22</v>
      </c>
      <c r="AG74" s="2">
        <v>1</v>
      </c>
      <c r="AI74" s="13">
        <f t="shared" si="8"/>
        <v>22</v>
      </c>
      <c r="AK74" s="43">
        <f t="shared" si="9"/>
        <v>22</v>
      </c>
      <c r="AL74" s="53" t="str">
        <f t="shared" si="6"/>
        <v>EC20</v>
      </c>
      <c r="AM74" s="45" t="s">
        <v>65</v>
      </c>
      <c r="AN74" s="45" t="s">
        <v>71</v>
      </c>
      <c r="AO74" s="130" t="str">
        <f t="shared" si="10"/>
        <v>Biomass</v>
      </c>
      <c r="AP74" s="5" t="s">
        <v>406</v>
      </c>
      <c r="AQ74" s="48">
        <f t="shared" si="11"/>
        <v>42</v>
      </c>
      <c r="AR74" s="5" t="s">
        <v>133</v>
      </c>
      <c r="AT74" s="5">
        <f t="shared" si="12"/>
        <v>22</v>
      </c>
      <c r="AV74" s="3">
        <f>AT74</f>
        <v>22</v>
      </c>
      <c r="AW74" s="13"/>
      <c r="AX74" s="1"/>
      <c r="AY74" s="3" t="s">
        <v>267</v>
      </c>
    </row>
    <row r="75" spans="1:52">
      <c r="A75" s="40" t="s">
        <v>411</v>
      </c>
      <c r="B75" s="2">
        <v>24</v>
      </c>
      <c r="D75" s="2" t="s">
        <v>55</v>
      </c>
      <c r="E75" s="131" t="s">
        <v>266</v>
      </c>
      <c r="F75" s="52" t="s">
        <v>160</v>
      </c>
      <c r="G75" s="52" t="s">
        <v>161</v>
      </c>
      <c r="I75" s="2" t="s">
        <v>267</v>
      </c>
      <c r="J75" s="2" t="s">
        <v>60</v>
      </c>
      <c r="K75" s="53" t="s">
        <v>126</v>
      </c>
      <c r="M75" s="53" t="s">
        <v>90</v>
      </c>
      <c r="N75" s="2" t="s">
        <v>136</v>
      </c>
      <c r="O75" s="52" t="s">
        <v>412</v>
      </c>
      <c r="P75" s="52">
        <v>42</v>
      </c>
      <c r="Q75" s="52" t="s">
        <v>350</v>
      </c>
      <c r="R75" s="52" t="s">
        <v>65</v>
      </c>
      <c r="S75" s="6"/>
      <c r="T75" s="6"/>
      <c r="U75" s="6"/>
      <c r="V75" s="127" t="s">
        <v>412</v>
      </c>
      <c r="W75" s="2" t="s">
        <v>66</v>
      </c>
      <c r="Y75" s="4" t="s">
        <v>120</v>
      </c>
      <c r="Z75" s="4" t="s">
        <v>463</v>
      </c>
      <c r="AA75" s="2">
        <v>22.9</v>
      </c>
      <c r="AB75" s="2">
        <v>94</v>
      </c>
      <c r="AC75" s="2">
        <v>100</v>
      </c>
      <c r="AD75" s="84">
        <v>8</v>
      </c>
      <c r="AF75" s="119" t="str">
        <f t="shared" si="7"/>
        <v>ND</v>
      </c>
      <c r="AG75" s="2">
        <v>1</v>
      </c>
      <c r="AI75" s="13" t="str">
        <f t="shared" si="8"/>
        <v>ND</v>
      </c>
      <c r="AK75" s="43" t="str">
        <f t="shared" si="9"/>
        <v>ND</v>
      </c>
      <c r="AL75" s="45" t="s">
        <v>77</v>
      </c>
      <c r="AM75" s="45" t="s">
        <v>65</v>
      </c>
      <c r="AN75" s="45" t="s">
        <v>77</v>
      </c>
      <c r="AO75" s="130"/>
      <c r="AQ75" s="48"/>
      <c r="AU75" s="87"/>
      <c r="AV75" s="88"/>
      <c r="AW75" s="153"/>
      <c r="AX75" s="57"/>
      <c r="AY75" s="3" t="s">
        <v>267</v>
      </c>
    </row>
    <row r="76" spans="1:52">
      <c r="A76" s="40" t="s">
        <v>413</v>
      </c>
      <c r="B76" s="2">
        <v>24</v>
      </c>
      <c r="D76" s="2" t="s">
        <v>55</v>
      </c>
      <c r="E76" s="131" t="s">
        <v>266</v>
      </c>
      <c r="F76" s="52" t="s">
        <v>160</v>
      </c>
      <c r="G76" s="52" t="s">
        <v>161</v>
      </c>
      <c r="I76" s="2" t="s">
        <v>267</v>
      </c>
      <c r="J76" s="2" t="s">
        <v>60</v>
      </c>
      <c r="K76" s="53" t="s">
        <v>126</v>
      </c>
      <c r="M76" s="53" t="s">
        <v>173</v>
      </c>
      <c r="N76" s="2" t="s">
        <v>136</v>
      </c>
      <c r="O76" s="52">
        <v>25</v>
      </c>
      <c r="P76" s="52">
        <v>42</v>
      </c>
      <c r="Q76" s="52" t="s">
        <v>350</v>
      </c>
      <c r="R76" s="52" t="s">
        <v>65</v>
      </c>
      <c r="S76" s="6"/>
      <c r="T76" s="6"/>
      <c r="U76" s="6"/>
      <c r="V76" s="127">
        <v>25</v>
      </c>
      <c r="W76" s="2" t="s">
        <v>66</v>
      </c>
      <c r="Y76" s="4" t="s">
        <v>120</v>
      </c>
      <c r="Z76" s="4" t="s">
        <v>463</v>
      </c>
      <c r="AA76" s="2">
        <v>22.9</v>
      </c>
      <c r="AB76" s="2">
        <v>94</v>
      </c>
      <c r="AC76" s="2">
        <v>100</v>
      </c>
      <c r="AD76" s="84">
        <v>8</v>
      </c>
      <c r="AF76" s="119">
        <f t="shared" si="7"/>
        <v>25</v>
      </c>
      <c r="AG76" s="2">
        <v>1</v>
      </c>
      <c r="AI76" s="13">
        <f t="shared" si="8"/>
        <v>25</v>
      </c>
      <c r="AK76" s="117">
        <f t="shared" si="9"/>
        <v>25</v>
      </c>
      <c r="AL76" s="53" t="str">
        <f>N76</f>
        <v>EC20</v>
      </c>
      <c r="AM76" s="45" t="s">
        <v>65</v>
      </c>
      <c r="AN76" s="45" t="s">
        <v>71</v>
      </c>
      <c r="AO76" s="130" t="str">
        <f t="shared" si="10"/>
        <v>Reproduction</v>
      </c>
      <c r="AP76" s="5" t="s">
        <v>147</v>
      </c>
      <c r="AQ76" s="48">
        <f t="shared" si="11"/>
        <v>42</v>
      </c>
      <c r="AR76" s="5" t="s">
        <v>133</v>
      </c>
      <c r="AT76" s="5">
        <f t="shared" ref="AT76:AT81" si="14">AK76</f>
        <v>25</v>
      </c>
      <c r="AV76" s="88">
        <f t="shared" ref="AV76:AV77" si="15">AT76</f>
        <v>25</v>
      </c>
      <c r="AW76" s="13"/>
      <c r="AX76" s="1"/>
      <c r="AY76" s="3" t="s">
        <v>267</v>
      </c>
    </row>
    <row r="77" spans="1:52">
      <c r="A77" s="40" t="s">
        <v>414</v>
      </c>
      <c r="B77" s="2">
        <v>24</v>
      </c>
      <c r="D77" s="2" t="s">
        <v>55</v>
      </c>
      <c r="E77" s="131" t="s">
        <v>266</v>
      </c>
      <c r="F77" s="52" t="s">
        <v>160</v>
      </c>
      <c r="G77" s="52" t="s">
        <v>161</v>
      </c>
      <c r="I77" s="2" t="s">
        <v>267</v>
      </c>
      <c r="J77" s="2" t="s">
        <v>60</v>
      </c>
      <c r="K77" s="53" t="s">
        <v>126</v>
      </c>
      <c r="M77" s="53" t="s">
        <v>72</v>
      </c>
      <c r="N77" s="2" t="s">
        <v>136</v>
      </c>
      <c r="O77" s="52">
        <v>56</v>
      </c>
      <c r="P77" s="52">
        <v>42</v>
      </c>
      <c r="Q77" s="52" t="s">
        <v>350</v>
      </c>
      <c r="R77" s="52" t="s">
        <v>65</v>
      </c>
      <c r="S77" s="6"/>
      <c r="T77" s="6"/>
      <c r="U77" s="6"/>
      <c r="V77" s="127">
        <v>56</v>
      </c>
      <c r="W77" s="2" t="s">
        <v>66</v>
      </c>
      <c r="Y77" s="4" t="s">
        <v>120</v>
      </c>
      <c r="Z77" s="4" t="s">
        <v>463</v>
      </c>
      <c r="AA77" s="2">
        <v>22.9</v>
      </c>
      <c r="AB77" s="2">
        <v>94</v>
      </c>
      <c r="AC77" s="2">
        <v>100</v>
      </c>
      <c r="AD77" s="84">
        <v>8</v>
      </c>
      <c r="AF77" s="119">
        <f t="shared" si="7"/>
        <v>56</v>
      </c>
      <c r="AG77" s="2">
        <v>1</v>
      </c>
      <c r="AI77" s="13">
        <f t="shared" si="8"/>
        <v>56</v>
      </c>
      <c r="AK77" s="43">
        <f t="shared" si="9"/>
        <v>56</v>
      </c>
      <c r="AL77" s="53" t="str">
        <f>N77</f>
        <v>EC20</v>
      </c>
      <c r="AM77" s="45" t="s">
        <v>65</v>
      </c>
      <c r="AN77" s="45" t="s">
        <v>71</v>
      </c>
      <c r="AO77" s="130" t="str">
        <f t="shared" si="10"/>
        <v>Growth (weight)</v>
      </c>
      <c r="AP77" s="5" t="s">
        <v>133</v>
      </c>
      <c r="AQ77" s="48">
        <f t="shared" si="11"/>
        <v>42</v>
      </c>
      <c r="AR77" s="5" t="s">
        <v>133</v>
      </c>
      <c r="AT77" s="5">
        <f t="shared" si="14"/>
        <v>56</v>
      </c>
      <c r="AU77" s="87"/>
      <c r="AV77" s="88">
        <f t="shared" si="15"/>
        <v>56</v>
      </c>
      <c r="AW77" s="13"/>
      <c r="AX77" s="1"/>
      <c r="AY77" s="3" t="s">
        <v>267</v>
      </c>
    </row>
    <row r="78" spans="1:52" s="181" customFormat="1">
      <c r="A78" s="192" t="s">
        <v>415</v>
      </c>
      <c r="B78" s="174">
        <v>24</v>
      </c>
      <c r="D78" s="174" t="s">
        <v>55</v>
      </c>
      <c r="E78" s="176" t="s">
        <v>266</v>
      </c>
      <c r="F78" s="195" t="s">
        <v>160</v>
      </c>
      <c r="G78" s="195" t="s">
        <v>161</v>
      </c>
      <c r="H78" s="174"/>
      <c r="I78" s="174" t="s">
        <v>267</v>
      </c>
      <c r="J78" s="174" t="s">
        <v>60</v>
      </c>
      <c r="K78" s="196" t="s">
        <v>126</v>
      </c>
      <c r="M78" s="174" t="s">
        <v>405</v>
      </c>
      <c r="N78" s="174" t="s">
        <v>136</v>
      </c>
      <c r="O78" s="195">
        <v>28</v>
      </c>
      <c r="P78" s="195">
        <v>42</v>
      </c>
      <c r="Q78" s="195" t="s">
        <v>350</v>
      </c>
      <c r="R78" s="195" t="s">
        <v>65</v>
      </c>
      <c r="S78" s="206"/>
      <c r="T78" s="206"/>
      <c r="U78" s="206"/>
      <c r="V78" s="271">
        <v>28</v>
      </c>
      <c r="W78" s="174" t="s">
        <v>66</v>
      </c>
      <c r="Y78" s="182" t="s">
        <v>120</v>
      </c>
      <c r="Z78" s="182" t="s">
        <v>463</v>
      </c>
      <c r="AA78" s="174">
        <v>22.9</v>
      </c>
      <c r="AB78" s="174">
        <v>94</v>
      </c>
      <c r="AC78" s="174">
        <v>100</v>
      </c>
      <c r="AD78" s="228">
        <v>8</v>
      </c>
      <c r="AF78" s="180">
        <f t="shared" si="7"/>
        <v>28</v>
      </c>
      <c r="AG78" s="174">
        <v>1</v>
      </c>
      <c r="AH78" s="174"/>
      <c r="AI78" s="183">
        <f t="shared" si="8"/>
        <v>28</v>
      </c>
      <c r="AK78" s="272">
        <f t="shared" si="9"/>
        <v>28</v>
      </c>
      <c r="AL78" s="196" t="str">
        <f>N78</f>
        <v>EC20</v>
      </c>
      <c r="AM78" s="184" t="s">
        <v>65</v>
      </c>
      <c r="AN78" s="184" t="s">
        <v>71</v>
      </c>
      <c r="AO78" s="273" t="str">
        <f t="shared" si="10"/>
        <v>Biomass</v>
      </c>
      <c r="AP78" s="186" t="s">
        <v>406</v>
      </c>
      <c r="AQ78" s="187">
        <f t="shared" si="11"/>
        <v>42</v>
      </c>
      <c r="AR78" s="186" t="s">
        <v>133</v>
      </c>
      <c r="AT78" s="186">
        <f t="shared" si="14"/>
        <v>28</v>
      </c>
      <c r="AU78" s="206"/>
      <c r="AV78" s="181">
        <f>AT78</f>
        <v>28</v>
      </c>
      <c r="AW78" s="183"/>
      <c r="AX78" s="203"/>
      <c r="AY78" s="181" t="s">
        <v>267</v>
      </c>
    </row>
    <row r="79" spans="1:52" s="214" customFormat="1" ht="18" customHeight="1">
      <c r="A79" s="260" t="s">
        <v>418</v>
      </c>
      <c r="B79" s="207">
        <v>25</v>
      </c>
      <c r="D79" s="207" t="s">
        <v>55</v>
      </c>
      <c r="E79" s="209" t="s">
        <v>419</v>
      </c>
      <c r="F79" s="207" t="s">
        <v>347</v>
      </c>
      <c r="G79" s="207" t="s">
        <v>348</v>
      </c>
      <c r="H79" s="207"/>
      <c r="I79" s="207" t="s">
        <v>422</v>
      </c>
      <c r="J79" s="207" t="s">
        <v>60</v>
      </c>
      <c r="K79" s="207" t="s">
        <v>126</v>
      </c>
      <c r="M79" s="207" t="s">
        <v>421</v>
      </c>
      <c r="N79" s="207" t="s">
        <v>136</v>
      </c>
      <c r="O79" s="207">
        <v>17</v>
      </c>
      <c r="P79" s="207">
        <v>28</v>
      </c>
      <c r="Q79" s="207" t="s">
        <v>64</v>
      </c>
      <c r="R79" s="207" t="s">
        <v>65</v>
      </c>
      <c r="V79" s="212">
        <v>17</v>
      </c>
      <c r="W79" s="207" t="s">
        <v>66</v>
      </c>
      <c r="Y79" s="215" t="s">
        <v>420</v>
      </c>
      <c r="Z79" s="215" t="s">
        <v>463</v>
      </c>
      <c r="AA79" s="207">
        <v>23</v>
      </c>
      <c r="AB79" s="207">
        <v>105</v>
      </c>
      <c r="AC79" s="207">
        <v>12</v>
      </c>
      <c r="AD79" s="207">
        <v>8</v>
      </c>
      <c r="AE79" s="207"/>
      <c r="AF79" s="207">
        <v>17</v>
      </c>
      <c r="AG79" s="207">
        <v>1</v>
      </c>
      <c r="AH79" s="207"/>
      <c r="AI79" s="216">
        <v>17</v>
      </c>
      <c r="AK79" s="234">
        <v>17</v>
      </c>
      <c r="AL79" s="217" t="s">
        <v>136</v>
      </c>
      <c r="AM79" s="217" t="s">
        <v>65</v>
      </c>
      <c r="AN79" s="217" t="s">
        <v>71</v>
      </c>
      <c r="AO79" s="235" t="s">
        <v>421</v>
      </c>
      <c r="AP79" s="219"/>
      <c r="AQ79" s="220">
        <v>28</v>
      </c>
      <c r="AR79" s="219"/>
      <c r="AT79" s="219">
        <f t="shared" si="14"/>
        <v>17</v>
      </c>
      <c r="AU79" s="221"/>
      <c r="AV79" s="214">
        <f>AT79</f>
        <v>17</v>
      </c>
      <c r="AW79" s="216">
        <f>AV79</f>
        <v>17</v>
      </c>
      <c r="AX79" s="222"/>
      <c r="AY79" s="214" t="s">
        <v>422</v>
      </c>
      <c r="AZ79" s="274"/>
    </row>
    <row r="80" spans="1:52">
      <c r="A80" s="40" t="s">
        <v>390</v>
      </c>
      <c r="B80" s="2">
        <v>23</v>
      </c>
      <c r="D80" s="2" t="s">
        <v>55</v>
      </c>
      <c r="E80" s="131" t="s">
        <v>391</v>
      </c>
      <c r="F80" s="52" t="s">
        <v>114</v>
      </c>
      <c r="G80" s="52" t="s">
        <v>58</v>
      </c>
      <c r="I80" s="2" t="s">
        <v>59</v>
      </c>
      <c r="J80" s="2" t="s">
        <v>60</v>
      </c>
      <c r="K80" s="53" t="s">
        <v>126</v>
      </c>
      <c r="M80" s="53" t="s">
        <v>90</v>
      </c>
      <c r="N80" s="2" t="s">
        <v>63</v>
      </c>
      <c r="O80" s="2">
        <v>200</v>
      </c>
      <c r="P80" s="2">
        <v>29</v>
      </c>
      <c r="Q80" s="2" t="s">
        <v>350</v>
      </c>
      <c r="R80" s="52" t="s">
        <v>65</v>
      </c>
      <c r="V80" s="119">
        <f>O80</f>
        <v>200</v>
      </c>
      <c r="W80" s="2" t="s">
        <v>66</v>
      </c>
      <c r="Y80" s="4" t="s">
        <v>67</v>
      </c>
      <c r="Z80" s="4" t="s">
        <v>463</v>
      </c>
      <c r="AA80" s="2">
        <v>28</v>
      </c>
      <c r="AB80" s="2" t="s">
        <v>392</v>
      </c>
      <c r="AC80" s="2" t="s">
        <v>69</v>
      </c>
      <c r="AD80" s="2" t="s">
        <v>393</v>
      </c>
      <c r="AF80" s="2">
        <f>O80</f>
        <v>200</v>
      </c>
      <c r="AG80" s="2">
        <v>1</v>
      </c>
      <c r="AI80" s="13">
        <f>AF80</f>
        <v>200</v>
      </c>
      <c r="AK80" s="43">
        <f>AF80</f>
        <v>200</v>
      </c>
      <c r="AL80" s="53" t="str">
        <f>N80</f>
        <v>NOEC</v>
      </c>
      <c r="AM80" s="45" t="s">
        <v>65</v>
      </c>
      <c r="AN80" s="45" t="s">
        <v>71</v>
      </c>
      <c r="AO80" s="130" t="str">
        <f>M80</f>
        <v>Mortality</v>
      </c>
      <c r="AP80" s="5" t="s">
        <v>105</v>
      </c>
      <c r="AQ80" s="48">
        <f>P80</f>
        <v>29</v>
      </c>
      <c r="AR80" s="5" t="s">
        <v>105</v>
      </c>
      <c r="AT80" s="80">
        <f t="shared" si="14"/>
        <v>200</v>
      </c>
      <c r="AU80" s="96"/>
      <c r="AV80" s="97">
        <f>AT80</f>
        <v>200</v>
      </c>
      <c r="AW80" s="155">
        <f>AV80</f>
        <v>200</v>
      </c>
      <c r="AX80" s="1"/>
      <c r="AY80" s="3" t="s">
        <v>394</v>
      </c>
    </row>
    <row r="81" spans="1:51" s="181" customFormat="1">
      <c r="A81" s="192" t="s">
        <v>395</v>
      </c>
      <c r="B81" s="174">
        <v>23</v>
      </c>
      <c r="D81" s="174" t="s">
        <v>55</v>
      </c>
      <c r="E81" s="176" t="s">
        <v>391</v>
      </c>
      <c r="F81" s="195" t="s">
        <v>114</v>
      </c>
      <c r="G81" s="195" t="s">
        <v>58</v>
      </c>
      <c r="H81" s="174"/>
      <c r="I81" s="174" t="s">
        <v>59</v>
      </c>
      <c r="J81" s="174" t="s">
        <v>60</v>
      </c>
      <c r="K81" s="196" t="s">
        <v>126</v>
      </c>
      <c r="M81" s="196" t="s">
        <v>72</v>
      </c>
      <c r="N81" s="174" t="s">
        <v>63</v>
      </c>
      <c r="O81" s="174">
        <v>200</v>
      </c>
      <c r="P81" s="174">
        <v>29</v>
      </c>
      <c r="Q81" s="174" t="s">
        <v>350</v>
      </c>
      <c r="R81" s="195" t="s">
        <v>65</v>
      </c>
      <c r="V81" s="180">
        <f>O81</f>
        <v>200</v>
      </c>
      <c r="W81" s="174" t="s">
        <v>66</v>
      </c>
      <c r="Y81" s="182" t="s">
        <v>67</v>
      </c>
      <c r="Z81" s="182" t="s">
        <v>463</v>
      </c>
      <c r="AA81" s="174">
        <v>28</v>
      </c>
      <c r="AB81" s="174" t="s">
        <v>392</v>
      </c>
      <c r="AC81" s="174" t="s">
        <v>69</v>
      </c>
      <c r="AD81" s="174" t="s">
        <v>393</v>
      </c>
      <c r="AF81" s="179">
        <f>V81</f>
        <v>200</v>
      </c>
      <c r="AG81" s="174">
        <v>1</v>
      </c>
      <c r="AH81" s="174"/>
      <c r="AI81" s="183">
        <f>AF81</f>
        <v>200</v>
      </c>
      <c r="AK81" s="272">
        <f>AF81</f>
        <v>200</v>
      </c>
      <c r="AL81" s="196" t="str">
        <f>N81</f>
        <v>NOEC</v>
      </c>
      <c r="AM81" s="184" t="s">
        <v>65</v>
      </c>
      <c r="AN81" s="184" t="s">
        <v>71</v>
      </c>
      <c r="AO81" s="273" t="str">
        <f>M81</f>
        <v>Growth (weight)</v>
      </c>
      <c r="AP81" s="186" t="s">
        <v>135</v>
      </c>
      <c r="AQ81" s="187">
        <f>P81</f>
        <v>29</v>
      </c>
      <c r="AR81" s="186" t="s">
        <v>105</v>
      </c>
      <c r="AT81" s="205">
        <f t="shared" si="14"/>
        <v>200</v>
      </c>
      <c r="AU81" s="206"/>
      <c r="AV81" s="226">
        <f>AT81</f>
        <v>200</v>
      </c>
      <c r="AW81" s="183"/>
      <c r="AX81" s="203"/>
      <c r="AY81" s="181" t="s">
        <v>394</v>
      </c>
    </row>
    <row r="82" spans="1:51">
      <c r="A82" s="40"/>
      <c r="C82" s="2"/>
      <c r="E82" s="41"/>
      <c r="F82" s="41"/>
      <c r="G82" s="41"/>
      <c r="J82" s="2"/>
      <c r="R82" s="2"/>
      <c r="S82" s="2"/>
      <c r="T82" s="2"/>
      <c r="U82" s="2"/>
      <c r="V82" s="42"/>
      <c r="W82" s="42"/>
      <c r="AE82" s="2"/>
      <c r="AF82" s="2"/>
      <c r="AI82" s="13"/>
      <c r="AK82" s="43"/>
      <c r="AL82" s="44"/>
      <c r="AM82" s="45"/>
      <c r="AN82" s="44"/>
      <c r="AO82" s="46"/>
      <c r="AP82" s="47"/>
      <c r="AQ82" s="48"/>
      <c r="AR82" s="47"/>
      <c r="AS82" s="45"/>
      <c r="AT82" s="49"/>
      <c r="AU82" s="50"/>
      <c r="AV82" s="46"/>
      <c r="AW82" s="13"/>
    </row>
    <row r="83" spans="1:51">
      <c r="A83" s="148"/>
      <c r="E83" s="131"/>
      <c r="F83" s="131"/>
      <c r="G83" s="131"/>
      <c r="J83" s="2"/>
      <c r="P83" s="149"/>
      <c r="R83" s="2"/>
      <c r="V83" s="42"/>
      <c r="AE83" s="2"/>
      <c r="AF83" s="2"/>
      <c r="AI83" s="13"/>
      <c r="AK83" s="150"/>
      <c r="AL83" s="151"/>
      <c r="AM83" s="151"/>
      <c r="AN83" s="151"/>
      <c r="AO83" s="152"/>
      <c r="AP83" s="13"/>
      <c r="AQ83" s="48"/>
      <c r="AR83" s="3"/>
      <c r="AT83" s="13"/>
      <c r="AU83" s="3"/>
      <c r="AX83" s="1"/>
    </row>
    <row r="84" spans="1:51">
      <c r="A84" s="133"/>
      <c r="B84" s="123"/>
      <c r="C84" s="7"/>
      <c r="E84" s="134"/>
      <c r="F84" s="134"/>
      <c r="G84" s="134"/>
      <c r="H84" s="123"/>
      <c r="I84" s="123"/>
      <c r="J84" s="123"/>
      <c r="K84" s="123"/>
      <c r="L84" s="7"/>
      <c r="M84" s="123"/>
      <c r="N84" s="123"/>
      <c r="O84" s="123"/>
      <c r="P84" s="136"/>
      <c r="Q84" s="123"/>
      <c r="R84" s="123"/>
      <c r="S84" s="7"/>
      <c r="T84" s="7"/>
      <c r="U84" s="7"/>
      <c r="V84" s="135"/>
      <c r="W84" s="123"/>
      <c r="AE84" s="2"/>
      <c r="AF84" s="2"/>
      <c r="AI84" s="13"/>
      <c r="AK84" s="43"/>
      <c r="AL84" s="45"/>
      <c r="AM84" s="45"/>
      <c r="AN84" s="45"/>
      <c r="AO84" s="46"/>
      <c r="AQ84" s="48"/>
      <c r="AR84" s="3"/>
      <c r="AX84" s="1"/>
    </row>
    <row r="85" spans="1:51">
      <c r="A85" s="133"/>
      <c r="B85" s="123"/>
      <c r="C85" s="7"/>
      <c r="E85" s="134"/>
      <c r="F85" s="134"/>
      <c r="G85" s="134"/>
      <c r="H85" s="123"/>
      <c r="I85" s="123"/>
      <c r="J85" s="123"/>
      <c r="K85" s="123"/>
      <c r="L85" s="7"/>
      <c r="M85" s="123"/>
      <c r="N85" s="123"/>
      <c r="O85" s="123"/>
      <c r="P85" s="136"/>
      <c r="Q85" s="123"/>
      <c r="R85" s="123"/>
      <c r="S85" s="7"/>
      <c r="T85" s="7"/>
      <c r="U85" s="7"/>
      <c r="V85" s="135"/>
      <c r="W85" s="123"/>
      <c r="AE85" s="2"/>
      <c r="AF85" s="2"/>
      <c r="AI85" s="13"/>
      <c r="AK85" s="43"/>
      <c r="AL85" s="45"/>
      <c r="AM85" s="45"/>
      <c r="AN85" s="45"/>
      <c r="AO85" s="46"/>
      <c r="AQ85" s="48"/>
      <c r="AT85" s="110"/>
      <c r="AV85" s="97"/>
      <c r="AW85" s="58"/>
      <c r="AX85" s="58"/>
    </row>
    <row r="86" spans="1:51">
      <c r="A86" s="133"/>
      <c r="B86" s="123"/>
      <c r="C86" s="7"/>
      <c r="E86" s="134"/>
      <c r="F86" s="134"/>
      <c r="G86" s="134"/>
      <c r="H86" s="123"/>
      <c r="I86" s="123"/>
      <c r="J86" s="123"/>
      <c r="K86" s="123"/>
      <c r="L86" s="7"/>
      <c r="M86" s="123"/>
      <c r="N86" s="123"/>
      <c r="O86" s="123"/>
      <c r="P86" s="136"/>
      <c r="Q86" s="123"/>
      <c r="R86" s="123"/>
      <c r="S86" s="7"/>
      <c r="T86" s="7"/>
      <c r="U86" s="7"/>
      <c r="V86" s="135"/>
      <c r="W86" s="123"/>
      <c r="AE86" s="2"/>
      <c r="AF86" s="2"/>
      <c r="AI86" s="13"/>
      <c r="AK86" s="43"/>
      <c r="AL86" s="45"/>
      <c r="AM86" s="45"/>
      <c r="AN86" s="45"/>
      <c r="AO86" s="46"/>
      <c r="AQ86" s="48"/>
      <c r="AX86" s="1"/>
    </row>
    <row r="87" spans="1:51">
      <c r="A87" s="133"/>
      <c r="B87" s="123"/>
      <c r="C87" s="7"/>
      <c r="E87" s="134"/>
      <c r="F87" s="134"/>
      <c r="G87" s="134"/>
      <c r="H87" s="123"/>
      <c r="I87" s="123"/>
      <c r="J87" s="123"/>
      <c r="K87" s="123"/>
      <c r="L87" s="7"/>
      <c r="M87" s="123"/>
      <c r="N87" s="123"/>
      <c r="O87" s="123"/>
      <c r="P87" s="136"/>
      <c r="Q87" s="123"/>
      <c r="R87" s="123"/>
      <c r="S87" s="7"/>
      <c r="T87" s="7"/>
      <c r="U87" s="7"/>
      <c r="V87" s="135"/>
      <c r="W87" s="123"/>
      <c r="AE87" s="2"/>
      <c r="AF87" s="2"/>
      <c r="AI87" s="13"/>
      <c r="AK87" s="43"/>
      <c r="AL87" s="45"/>
      <c r="AM87" s="45"/>
      <c r="AN87" s="45"/>
      <c r="AO87" s="59"/>
      <c r="AQ87" s="48"/>
      <c r="AR87" s="3"/>
      <c r="AX87" s="1"/>
    </row>
    <row r="88" spans="1:51">
      <c r="A88" s="133"/>
      <c r="B88" s="123"/>
      <c r="C88" s="7"/>
      <c r="E88" s="134"/>
      <c r="F88" s="134"/>
      <c r="G88" s="134"/>
      <c r="H88" s="123"/>
      <c r="I88" s="123"/>
      <c r="J88" s="123"/>
      <c r="K88" s="123"/>
      <c r="L88" s="7"/>
      <c r="M88" s="123"/>
      <c r="N88" s="123"/>
      <c r="O88" s="123"/>
      <c r="P88" s="136"/>
      <c r="Q88" s="123"/>
      <c r="R88" s="123"/>
      <c r="S88" s="7"/>
      <c r="T88" s="7"/>
      <c r="U88" s="7"/>
      <c r="V88" s="135"/>
      <c r="W88" s="123"/>
      <c r="AE88" s="2"/>
      <c r="AF88" s="2"/>
      <c r="AI88" s="13"/>
      <c r="AK88" s="43"/>
      <c r="AL88" s="45"/>
      <c r="AM88" s="45"/>
      <c r="AN88" s="45"/>
      <c r="AO88" s="46"/>
      <c r="AQ88" s="48"/>
      <c r="AR88" s="3"/>
      <c r="AX88" s="1"/>
    </row>
    <row r="89" spans="1:51">
      <c r="A89" s="133"/>
      <c r="B89" s="123"/>
      <c r="C89" s="7"/>
      <c r="E89" s="134"/>
      <c r="F89" s="134"/>
      <c r="G89" s="134"/>
      <c r="H89" s="123"/>
      <c r="I89" s="123"/>
      <c r="J89" s="123"/>
      <c r="K89" s="123"/>
      <c r="L89" s="7"/>
      <c r="M89" s="123"/>
      <c r="N89" s="123"/>
      <c r="O89" s="123"/>
      <c r="P89" s="136"/>
      <c r="Q89" s="123"/>
      <c r="R89" s="123"/>
      <c r="S89" s="7"/>
      <c r="T89" s="7"/>
      <c r="U89" s="7"/>
      <c r="V89" s="135"/>
      <c r="W89" s="123"/>
      <c r="AE89" s="2"/>
      <c r="AF89" s="2"/>
      <c r="AI89" s="13"/>
      <c r="AK89" s="43"/>
      <c r="AL89" s="45"/>
      <c r="AM89" s="45"/>
      <c r="AN89" s="45"/>
      <c r="AO89" s="46"/>
      <c r="AQ89" s="48"/>
      <c r="AR89" s="3"/>
      <c r="AX89" s="1"/>
    </row>
    <row r="90" spans="1:51">
      <c r="A90" s="133"/>
      <c r="B90" s="123"/>
      <c r="C90" s="7"/>
      <c r="E90" s="134"/>
      <c r="F90" s="134"/>
      <c r="G90" s="134"/>
      <c r="H90" s="123"/>
      <c r="I90" s="123"/>
      <c r="J90" s="123"/>
      <c r="K90" s="123"/>
      <c r="L90" s="7"/>
      <c r="M90" s="123"/>
      <c r="N90" s="123"/>
      <c r="O90" s="123"/>
      <c r="P90" s="136"/>
      <c r="Q90" s="123"/>
      <c r="R90" s="123"/>
      <c r="S90" s="7"/>
      <c r="T90" s="7"/>
      <c r="U90" s="7"/>
      <c r="V90" s="42"/>
      <c r="W90" s="123"/>
      <c r="AE90" s="2"/>
      <c r="AF90" s="2"/>
      <c r="AI90" s="13"/>
      <c r="AK90" s="43"/>
      <c r="AL90" s="45"/>
      <c r="AM90" s="45"/>
      <c r="AN90" s="45"/>
      <c r="AO90" s="46"/>
      <c r="AQ90" s="48"/>
      <c r="AX90" s="1"/>
    </row>
    <row r="91" spans="1:51">
      <c r="A91" s="40"/>
      <c r="E91" s="131"/>
      <c r="F91" s="131"/>
      <c r="G91" s="131"/>
      <c r="J91" s="2"/>
      <c r="R91" s="2"/>
      <c r="V91" s="42"/>
      <c r="AE91" s="2"/>
      <c r="AF91" s="2"/>
      <c r="AI91" s="13"/>
      <c r="AK91" s="43"/>
      <c r="AL91" s="45"/>
      <c r="AM91" s="45"/>
      <c r="AN91" s="45"/>
      <c r="AO91" s="59"/>
      <c r="AQ91" s="48"/>
      <c r="AR91" s="3"/>
      <c r="AX91" s="1"/>
    </row>
    <row r="92" spans="1:51">
      <c r="A92" s="40"/>
      <c r="E92" s="131"/>
      <c r="F92" s="131"/>
      <c r="G92" s="131"/>
      <c r="J92" s="2"/>
      <c r="R92" s="2"/>
      <c r="V92" s="42"/>
      <c r="AF92" s="2"/>
      <c r="AI92" s="13"/>
      <c r="AK92" s="43"/>
      <c r="AL92" s="45"/>
      <c r="AM92" s="45"/>
      <c r="AN92" s="45"/>
      <c r="AO92" s="46"/>
      <c r="AQ92" s="48"/>
      <c r="AR92" s="3"/>
      <c r="AX92" s="1"/>
    </row>
    <row r="93" spans="1:51">
      <c r="A93" s="40"/>
      <c r="E93" s="131"/>
      <c r="F93" s="131"/>
      <c r="G93" s="131"/>
      <c r="J93" s="2"/>
      <c r="R93" s="2"/>
      <c r="V93" s="42"/>
      <c r="AF93" s="2"/>
      <c r="AI93" s="13"/>
      <c r="AK93" s="43"/>
      <c r="AL93" s="45"/>
      <c r="AM93" s="45"/>
      <c r="AN93" s="45"/>
      <c r="AO93" s="46"/>
      <c r="AQ93" s="48"/>
      <c r="AT93" s="80"/>
      <c r="AU93" s="96"/>
      <c r="AV93" s="88"/>
      <c r="AW93" s="57"/>
      <c r="AX93" s="57"/>
    </row>
    <row r="94" spans="1:51">
      <c r="A94" s="40"/>
      <c r="E94" s="131"/>
      <c r="F94" s="131"/>
      <c r="G94" s="131"/>
      <c r="J94" s="2"/>
      <c r="R94" s="2"/>
      <c r="V94" s="42"/>
      <c r="AE94" s="2"/>
      <c r="AF94" s="2"/>
      <c r="AI94" s="13"/>
      <c r="AK94" s="43"/>
      <c r="AL94" s="45"/>
      <c r="AM94" s="45"/>
      <c r="AN94" s="45"/>
      <c r="AO94" s="46"/>
      <c r="AQ94" s="48"/>
      <c r="AT94" s="80"/>
      <c r="AX94" s="1"/>
    </row>
    <row r="95" spans="1:51">
      <c r="A95" s="40"/>
      <c r="E95" s="131"/>
      <c r="F95" s="131"/>
      <c r="G95" s="131"/>
      <c r="J95" s="2"/>
      <c r="R95" s="2"/>
      <c r="V95" s="119"/>
      <c r="AF95" s="2"/>
      <c r="AI95" s="13"/>
      <c r="AK95" s="43"/>
      <c r="AL95" s="45"/>
      <c r="AM95" s="45"/>
      <c r="AN95" s="45"/>
      <c r="AO95" s="59"/>
      <c r="AQ95" s="48"/>
      <c r="AR95" s="3"/>
      <c r="AX95" s="1"/>
    </row>
    <row r="96" spans="1:51">
      <c r="A96" s="40"/>
      <c r="E96" s="131"/>
      <c r="F96" s="131"/>
      <c r="G96" s="131"/>
      <c r="J96" s="2"/>
      <c r="R96" s="2"/>
      <c r="V96" s="119"/>
      <c r="AF96" s="2"/>
      <c r="AI96" s="13"/>
      <c r="AK96" s="43"/>
      <c r="AL96" s="45"/>
      <c r="AM96" s="45"/>
      <c r="AN96" s="45"/>
      <c r="AO96" s="46"/>
      <c r="AQ96" s="48"/>
      <c r="AT96" s="110"/>
      <c r="AU96" s="87"/>
      <c r="AX96" s="1"/>
    </row>
    <row r="97" spans="1:50">
      <c r="A97" s="40"/>
      <c r="E97" s="131"/>
      <c r="F97" s="131"/>
      <c r="G97" s="131"/>
      <c r="J97" s="2"/>
      <c r="R97" s="2"/>
      <c r="V97" s="119"/>
      <c r="AE97" s="2"/>
      <c r="AF97" s="2"/>
      <c r="AI97" s="13"/>
      <c r="AK97" s="43"/>
      <c r="AL97" s="45"/>
      <c r="AM97" s="45"/>
      <c r="AN97" s="45"/>
      <c r="AO97" s="59"/>
      <c r="AQ97" s="48"/>
      <c r="AR97" s="3"/>
      <c r="AX97" s="1"/>
    </row>
    <row r="98" spans="1:50">
      <c r="A98" s="40"/>
      <c r="E98" s="131"/>
      <c r="F98" s="131"/>
      <c r="G98" s="131"/>
      <c r="J98" s="2"/>
      <c r="R98" s="2"/>
      <c r="V98" s="119"/>
      <c r="AF98" s="2"/>
      <c r="AI98" s="13"/>
      <c r="AK98" s="43"/>
      <c r="AL98" s="45"/>
      <c r="AM98" s="45"/>
      <c r="AN98" s="45"/>
      <c r="AO98" s="46"/>
      <c r="AQ98" s="48"/>
      <c r="AT98" s="80"/>
      <c r="AU98" s="87"/>
      <c r="AX98" s="1"/>
    </row>
    <row r="99" spans="1:50">
      <c r="A99" s="40"/>
      <c r="E99" s="131"/>
      <c r="F99" s="131"/>
      <c r="G99" s="131"/>
      <c r="J99" s="2"/>
      <c r="R99" s="2"/>
      <c r="V99" s="119"/>
      <c r="AE99" s="2"/>
      <c r="AF99" s="2"/>
      <c r="AI99" s="13"/>
      <c r="AK99" s="43"/>
      <c r="AL99" s="45"/>
      <c r="AM99" s="45"/>
      <c r="AN99" s="45"/>
      <c r="AO99" s="59"/>
      <c r="AQ99" s="48"/>
      <c r="AR99" s="3"/>
      <c r="AX99" s="1"/>
    </row>
    <row r="100" spans="1:50">
      <c r="A100" s="40"/>
      <c r="E100" s="131"/>
      <c r="F100" s="131"/>
      <c r="G100" s="131"/>
      <c r="V100" s="42"/>
      <c r="AE100" s="2"/>
      <c r="AF100" s="2"/>
      <c r="AI100" s="13"/>
      <c r="AK100" s="43"/>
      <c r="AL100" s="45"/>
      <c r="AM100" s="45"/>
      <c r="AN100" s="45"/>
      <c r="AO100" s="46"/>
      <c r="AQ100" s="48"/>
      <c r="AX100" s="1"/>
    </row>
    <row r="101" spans="1:50">
      <c r="A101" s="133"/>
      <c r="B101" s="123"/>
      <c r="C101" s="7"/>
      <c r="E101" s="134"/>
      <c r="F101" s="134"/>
      <c r="G101" s="134"/>
      <c r="H101" s="123"/>
      <c r="I101" s="123"/>
      <c r="J101" s="123"/>
      <c r="K101" s="123"/>
      <c r="L101" s="7"/>
      <c r="M101" s="123"/>
      <c r="N101" s="123"/>
      <c r="O101" s="123"/>
      <c r="P101" s="136"/>
      <c r="Q101" s="123"/>
      <c r="R101" s="123"/>
      <c r="S101" s="7"/>
      <c r="T101" s="7"/>
      <c r="U101" s="7"/>
      <c r="V101" s="135"/>
      <c r="W101" s="123"/>
      <c r="AF101" s="2"/>
      <c r="AI101" s="13"/>
      <c r="AK101" s="43"/>
      <c r="AL101" s="45"/>
      <c r="AM101" s="45"/>
      <c r="AN101" s="45"/>
      <c r="AO101" s="59"/>
      <c r="AQ101" s="48"/>
      <c r="AR101" s="3"/>
      <c r="AX101" s="1"/>
    </row>
    <row r="102" spans="1:50">
      <c r="A102" s="133"/>
      <c r="B102" s="123"/>
      <c r="C102" s="7"/>
      <c r="E102" s="134"/>
      <c r="F102" s="134"/>
      <c r="G102" s="134"/>
      <c r="H102" s="123"/>
      <c r="I102" s="123"/>
      <c r="J102" s="123"/>
      <c r="K102" s="123"/>
      <c r="L102" s="7"/>
      <c r="M102" s="123"/>
      <c r="N102" s="123"/>
      <c r="O102" s="123"/>
      <c r="P102" s="136"/>
      <c r="Q102" s="123"/>
      <c r="R102" s="123"/>
      <c r="S102" s="7"/>
      <c r="T102" s="7"/>
      <c r="U102" s="7"/>
      <c r="V102" s="135"/>
      <c r="W102" s="123"/>
      <c r="AF102" s="2"/>
      <c r="AI102" s="13"/>
      <c r="AK102" s="43"/>
      <c r="AL102" s="45"/>
      <c r="AM102" s="45"/>
      <c r="AN102" s="45"/>
      <c r="AO102" s="46"/>
      <c r="AQ102" s="48"/>
      <c r="AX102" s="1"/>
    </row>
    <row r="103" spans="1:50">
      <c r="A103" s="133"/>
      <c r="B103" s="123"/>
      <c r="C103" s="7"/>
      <c r="E103" s="134"/>
      <c r="F103" s="134"/>
      <c r="G103" s="134"/>
      <c r="H103" s="123"/>
      <c r="I103" s="123"/>
      <c r="J103" s="123"/>
      <c r="K103" s="123"/>
      <c r="L103" s="7"/>
      <c r="M103" s="123"/>
      <c r="N103" s="123"/>
      <c r="O103" s="123"/>
      <c r="P103" s="136"/>
      <c r="Q103" s="123"/>
      <c r="R103" s="123"/>
      <c r="S103" s="7"/>
      <c r="T103" s="7"/>
      <c r="U103" s="7"/>
      <c r="V103" s="135"/>
      <c r="W103" s="123"/>
      <c r="AF103" s="2"/>
      <c r="AI103" s="13"/>
      <c r="AK103" s="43"/>
      <c r="AL103" s="45"/>
      <c r="AM103" s="45"/>
      <c r="AN103" s="45"/>
      <c r="AO103" s="59"/>
      <c r="AQ103" s="48"/>
      <c r="AR103" s="3"/>
      <c r="AX103" s="1"/>
    </row>
    <row r="104" spans="1:50">
      <c r="A104" s="133"/>
      <c r="B104" s="123"/>
      <c r="C104" s="7"/>
      <c r="E104" s="134"/>
      <c r="F104" s="134"/>
      <c r="G104" s="134"/>
      <c r="H104" s="123"/>
      <c r="I104" s="123"/>
      <c r="J104" s="123"/>
      <c r="K104" s="123"/>
      <c r="L104" s="7"/>
      <c r="M104" s="123"/>
      <c r="N104" s="123"/>
      <c r="O104" s="123"/>
      <c r="P104" s="136"/>
      <c r="Q104" s="123"/>
      <c r="R104" s="123"/>
      <c r="S104" s="7"/>
      <c r="T104" s="7"/>
      <c r="U104" s="7"/>
      <c r="V104" s="135"/>
      <c r="W104" s="123"/>
      <c r="AF104" s="2"/>
      <c r="AI104" s="13"/>
      <c r="AK104" s="43"/>
      <c r="AL104" s="45"/>
      <c r="AM104" s="45"/>
      <c r="AN104" s="45"/>
      <c r="AO104" s="59"/>
      <c r="AQ104" s="48"/>
      <c r="AR104" s="3"/>
      <c r="AX104" s="1"/>
    </row>
    <row r="105" spans="1:50">
      <c r="A105" s="133"/>
      <c r="B105" s="123"/>
      <c r="C105" s="7"/>
      <c r="E105" s="134"/>
      <c r="F105" s="134"/>
      <c r="G105" s="134"/>
      <c r="H105" s="123"/>
      <c r="I105" s="123"/>
      <c r="J105" s="123"/>
      <c r="K105" s="123"/>
      <c r="L105" s="7"/>
      <c r="M105" s="123"/>
      <c r="N105" s="123"/>
      <c r="O105" s="123"/>
      <c r="P105" s="136"/>
      <c r="Q105" s="123"/>
      <c r="R105" s="123"/>
      <c r="S105" s="7"/>
      <c r="T105" s="7"/>
      <c r="U105" s="7"/>
      <c r="V105" s="135"/>
      <c r="W105" s="123"/>
      <c r="AF105" s="2"/>
      <c r="AI105" s="13"/>
      <c r="AK105" s="43"/>
      <c r="AL105" s="45"/>
      <c r="AM105" s="45"/>
      <c r="AN105" s="45"/>
      <c r="AO105" s="46"/>
      <c r="AQ105" s="48"/>
      <c r="AX105" s="1"/>
    </row>
    <row r="106" spans="1:50">
      <c r="A106" s="133"/>
      <c r="B106" s="123"/>
      <c r="C106" s="7"/>
      <c r="E106" s="134"/>
      <c r="F106" s="134"/>
      <c r="G106" s="134"/>
      <c r="H106" s="123"/>
      <c r="I106" s="123"/>
      <c r="J106" s="123"/>
      <c r="K106" s="123"/>
      <c r="L106" s="7"/>
      <c r="M106" s="123"/>
      <c r="N106" s="123"/>
      <c r="O106" s="123"/>
      <c r="P106" s="136"/>
      <c r="Q106" s="123"/>
      <c r="R106" s="123"/>
      <c r="S106" s="7"/>
      <c r="T106" s="7"/>
      <c r="U106" s="7"/>
      <c r="V106" s="135"/>
      <c r="W106" s="123"/>
      <c r="AE106" s="2"/>
      <c r="AF106" s="2"/>
      <c r="AI106" s="13"/>
      <c r="AK106" s="43"/>
      <c r="AL106" s="45"/>
      <c r="AM106" s="45"/>
      <c r="AN106" s="45"/>
      <c r="AO106" s="59"/>
      <c r="AQ106" s="48"/>
      <c r="AR106" s="3"/>
      <c r="AX106" s="1"/>
    </row>
    <row r="107" spans="1:50">
      <c r="A107" s="133"/>
      <c r="B107" s="123"/>
      <c r="C107" s="7"/>
      <c r="E107" s="134"/>
      <c r="F107" s="134"/>
      <c r="G107" s="134"/>
      <c r="H107" s="123"/>
      <c r="I107" s="123"/>
      <c r="J107" s="123"/>
      <c r="K107" s="123"/>
      <c r="L107" s="7"/>
      <c r="M107" s="123"/>
      <c r="N107" s="123"/>
      <c r="O107" s="123"/>
      <c r="P107" s="136"/>
      <c r="Q107" s="123"/>
      <c r="R107" s="123"/>
      <c r="S107" s="7"/>
      <c r="T107" s="7"/>
      <c r="U107" s="7"/>
      <c r="V107" s="135"/>
      <c r="W107" s="123"/>
      <c r="AE107" s="2"/>
      <c r="AF107" s="2"/>
      <c r="AI107" s="13"/>
      <c r="AK107" s="43"/>
      <c r="AL107" s="45"/>
      <c r="AM107" s="45"/>
      <c r="AN107" s="45"/>
      <c r="AO107" s="46"/>
      <c r="AQ107" s="48"/>
      <c r="AX107" s="1"/>
    </row>
    <row r="108" spans="1:50">
      <c r="A108" s="133"/>
      <c r="B108" s="123"/>
      <c r="C108" s="7"/>
      <c r="E108" s="134"/>
      <c r="F108" s="134"/>
      <c r="G108" s="134"/>
      <c r="H108" s="123"/>
      <c r="I108" s="123"/>
      <c r="J108" s="123"/>
      <c r="K108" s="123"/>
      <c r="L108" s="7"/>
      <c r="M108" s="123"/>
      <c r="N108" s="123"/>
      <c r="O108" s="123"/>
      <c r="P108" s="136"/>
      <c r="Q108" s="123"/>
      <c r="R108" s="123"/>
      <c r="S108" s="7"/>
      <c r="T108" s="7"/>
      <c r="U108" s="7"/>
      <c r="V108" s="135"/>
      <c r="W108" s="123"/>
      <c r="AF108" s="2"/>
      <c r="AI108" s="13"/>
      <c r="AK108" s="43"/>
      <c r="AL108" s="45"/>
      <c r="AM108" s="45"/>
      <c r="AN108" s="45"/>
      <c r="AO108" s="59"/>
      <c r="AQ108" s="48"/>
      <c r="AR108" s="3"/>
      <c r="AX108" s="1"/>
    </row>
    <row r="109" spans="1:50">
      <c r="A109" s="133"/>
      <c r="B109" s="123"/>
      <c r="C109" s="7"/>
      <c r="E109" s="134"/>
      <c r="F109" s="134"/>
      <c r="G109" s="134"/>
      <c r="H109" s="123"/>
      <c r="I109" s="123"/>
      <c r="J109" s="123"/>
      <c r="K109" s="123"/>
      <c r="L109" s="7"/>
      <c r="M109" s="123"/>
      <c r="N109" s="123"/>
      <c r="O109" s="123"/>
      <c r="P109" s="136"/>
      <c r="Q109" s="123"/>
      <c r="R109" s="123"/>
      <c r="S109" s="7"/>
      <c r="T109" s="7"/>
      <c r="U109" s="7"/>
      <c r="V109" s="135"/>
      <c r="W109" s="123"/>
      <c r="AE109" s="2"/>
      <c r="AF109" s="2"/>
      <c r="AI109" s="13"/>
      <c r="AK109" s="43"/>
      <c r="AL109" s="45"/>
      <c r="AM109" s="45"/>
      <c r="AN109" s="45"/>
      <c r="AO109" s="59"/>
      <c r="AQ109" s="48"/>
      <c r="AR109" s="3"/>
      <c r="AX109" s="1"/>
    </row>
    <row r="110" spans="1:50">
      <c r="A110" s="133"/>
      <c r="B110" s="123"/>
      <c r="C110" s="7"/>
      <c r="E110" s="134"/>
      <c r="F110" s="134"/>
      <c r="G110" s="134"/>
      <c r="H110" s="123"/>
      <c r="I110" s="123"/>
      <c r="J110" s="123"/>
      <c r="K110" s="123"/>
      <c r="L110" s="7"/>
      <c r="M110" s="123"/>
      <c r="N110" s="123"/>
      <c r="O110" s="123"/>
      <c r="P110" s="136"/>
      <c r="Q110" s="123"/>
      <c r="R110" s="123"/>
      <c r="S110" s="7"/>
      <c r="T110" s="7"/>
      <c r="U110" s="7"/>
      <c r="V110" s="135"/>
      <c r="W110" s="123"/>
      <c r="AE110" s="2"/>
      <c r="AF110" s="2"/>
      <c r="AI110" s="13"/>
      <c r="AK110" s="43"/>
      <c r="AL110" s="45"/>
      <c r="AM110" s="45"/>
      <c r="AN110" s="45"/>
      <c r="AO110" s="5"/>
      <c r="AQ110" s="48"/>
      <c r="AX110" s="1"/>
    </row>
    <row r="111" spans="1:50">
      <c r="A111" s="133"/>
      <c r="B111" s="123"/>
      <c r="C111" s="7"/>
      <c r="E111" s="134"/>
      <c r="F111" s="134"/>
      <c r="G111" s="134"/>
      <c r="H111" s="123"/>
      <c r="I111" s="123"/>
      <c r="J111" s="123"/>
      <c r="K111" s="123"/>
      <c r="L111" s="7"/>
      <c r="M111" s="123"/>
      <c r="N111" s="123"/>
      <c r="O111" s="123"/>
      <c r="P111" s="136"/>
      <c r="Q111" s="123"/>
      <c r="R111" s="123"/>
      <c r="S111" s="7"/>
      <c r="T111" s="7"/>
      <c r="U111" s="7"/>
      <c r="V111" s="135"/>
      <c r="W111" s="123"/>
      <c r="AE111" s="2"/>
      <c r="AF111" s="2"/>
      <c r="AI111" s="13"/>
      <c r="AK111" s="43"/>
      <c r="AL111" s="45"/>
      <c r="AM111" s="45"/>
      <c r="AN111" s="45"/>
      <c r="AO111" s="59"/>
      <c r="AQ111" s="48"/>
      <c r="AR111" s="3"/>
      <c r="AX111" s="1"/>
    </row>
    <row r="112" spans="1:50">
      <c r="A112" s="133"/>
      <c r="B112" s="123"/>
      <c r="C112" s="7"/>
      <c r="E112" s="134"/>
      <c r="F112" s="134"/>
      <c r="G112" s="134"/>
      <c r="H112" s="123"/>
      <c r="I112" s="123"/>
      <c r="J112" s="123"/>
      <c r="K112" s="123"/>
      <c r="L112" s="7"/>
      <c r="M112" s="123"/>
      <c r="N112" s="123"/>
      <c r="O112" s="123"/>
      <c r="P112" s="136"/>
      <c r="Q112" s="123"/>
      <c r="R112" s="123"/>
      <c r="S112" s="7"/>
      <c r="T112" s="7"/>
      <c r="U112" s="7"/>
      <c r="V112" s="135"/>
      <c r="W112" s="123"/>
      <c r="AE112" s="2"/>
      <c r="AF112" s="2"/>
      <c r="AI112" s="13"/>
      <c r="AK112" s="43"/>
      <c r="AL112" s="45"/>
      <c r="AM112" s="45"/>
      <c r="AN112" s="45"/>
      <c r="AO112" s="59"/>
      <c r="AQ112" s="48"/>
      <c r="AR112" s="3"/>
    </row>
    <row r="113" spans="1:44">
      <c r="A113" s="133"/>
      <c r="B113" s="123"/>
      <c r="E113" s="134"/>
      <c r="F113" s="134"/>
      <c r="G113" s="134"/>
      <c r="H113" s="123"/>
      <c r="I113" s="123"/>
      <c r="J113" s="123"/>
      <c r="K113" s="123"/>
      <c r="L113" s="7"/>
      <c r="M113" s="123"/>
      <c r="N113" s="123"/>
      <c r="O113" s="123"/>
      <c r="P113" s="136"/>
      <c r="Q113" s="123"/>
      <c r="R113" s="123"/>
      <c r="S113" s="7"/>
      <c r="T113" s="7"/>
      <c r="U113" s="7"/>
      <c r="V113" s="135"/>
      <c r="W113" s="123"/>
      <c r="AF113" s="2"/>
      <c r="AI113" s="13"/>
      <c r="AK113" s="43"/>
      <c r="AL113" s="45"/>
      <c r="AM113" s="45"/>
      <c r="AN113" s="45"/>
      <c r="AO113" s="59"/>
      <c r="AQ113" s="48"/>
      <c r="AR113" s="3"/>
    </row>
    <row r="114" spans="1:44">
      <c r="AL114" s="45"/>
    </row>
    <row r="115" spans="1:44">
      <c r="AL115" s="45"/>
    </row>
    <row r="116" spans="1:44">
      <c r="AL116" s="45"/>
    </row>
    <row r="117" spans="1:44">
      <c r="AL117" s="45"/>
    </row>
    <row r="118" spans="1:44">
      <c r="AL118" s="45"/>
    </row>
    <row r="119" spans="1:44">
      <c r="AL119" s="45"/>
    </row>
    <row r="120" spans="1:44">
      <c r="AD120" s="52"/>
      <c r="AL120" s="45"/>
    </row>
    <row r="121" spans="1:44">
      <c r="AL121" s="45"/>
    </row>
    <row r="122" spans="1:44">
      <c r="AE122" s="2"/>
      <c r="AL122" s="45"/>
    </row>
    <row r="123" spans="1:44">
      <c r="AL123" s="45"/>
    </row>
    <row r="124" spans="1:44">
      <c r="AA124" s="62"/>
      <c r="AB124" s="62"/>
      <c r="AC124" s="62"/>
      <c r="AL124" s="45"/>
    </row>
    <row r="125" spans="1:44">
      <c r="AE125" s="2"/>
      <c r="AL125" s="45"/>
    </row>
    <row r="126" spans="1:44">
      <c r="AL126" s="45"/>
    </row>
    <row r="127" spans="1:44">
      <c r="AE127" s="2"/>
      <c r="AL127" s="45"/>
    </row>
    <row r="128" spans="1:44">
      <c r="AL128" s="45"/>
    </row>
    <row r="129" spans="1:104">
      <c r="AE129" s="2"/>
      <c r="AL129" s="45"/>
    </row>
    <row r="130" spans="1:104">
      <c r="AL130" s="45"/>
    </row>
    <row r="131" spans="1:104">
      <c r="AL131" s="45"/>
    </row>
    <row r="132" spans="1:104">
      <c r="AL132" s="45"/>
    </row>
    <row r="133" spans="1:104">
      <c r="AE133" s="2"/>
      <c r="AL133" s="45"/>
    </row>
    <row r="134" spans="1:104">
      <c r="AE134" s="2"/>
      <c r="AL134" s="45"/>
    </row>
    <row r="135" spans="1:104">
      <c r="AE135" s="2"/>
      <c r="AL135" s="45"/>
    </row>
    <row r="136" spans="1:104">
      <c r="Y136" s="95"/>
      <c r="Z136" s="62"/>
      <c r="AA136" s="62"/>
      <c r="AB136" s="62"/>
      <c r="AC136" s="62"/>
      <c r="AD136" s="62"/>
      <c r="AE136" s="2"/>
      <c r="AL136" s="45"/>
    </row>
    <row r="137" spans="1:104">
      <c r="Y137" s="95"/>
      <c r="Z137" s="62"/>
      <c r="AA137" s="62"/>
      <c r="AB137" s="62"/>
      <c r="AC137" s="62"/>
      <c r="AD137" s="62"/>
      <c r="AE137" s="2"/>
      <c r="AL137" s="45"/>
    </row>
    <row r="138" spans="1:104">
      <c r="Y138" s="95"/>
      <c r="Z138" s="62"/>
      <c r="AA138" s="62"/>
      <c r="AB138" s="62"/>
      <c r="AC138" s="62"/>
      <c r="AD138" s="62"/>
      <c r="AE138" s="2"/>
      <c r="AL138" s="45"/>
    </row>
    <row r="139" spans="1:104">
      <c r="Y139" s="95"/>
      <c r="Z139" s="62"/>
      <c r="AA139" s="62"/>
      <c r="AB139" s="62"/>
      <c r="AC139" s="62"/>
      <c r="AD139" s="62"/>
      <c r="AE139" s="2"/>
      <c r="AL139" s="45"/>
    </row>
    <row r="140" spans="1:104">
      <c r="Y140" s="95"/>
      <c r="Z140" s="62"/>
      <c r="AA140" s="62"/>
      <c r="AB140" s="62"/>
      <c r="AC140" s="62"/>
      <c r="AD140" s="62"/>
      <c r="AE140" s="2"/>
      <c r="AL140" s="45"/>
    </row>
    <row r="141" spans="1:104" s="5" customFormat="1">
      <c r="A141" s="3"/>
      <c r="B141" s="2"/>
      <c r="C141" s="3"/>
      <c r="D141" s="3"/>
      <c r="E141" s="2"/>
      <c r="F141" s="2"/>
      <c r="G141" s="2"/>
      <c r="H141" s="2"/>
      <c r="I141" s="2"/>
      <c r="J141" s="3"/>
      <c r="K141" s="2"/>
      <c r="L141" s="3"/>
      <c r="M141" s="2"/>
      <c r="N141" s="2"/>
      <c r="O141" s="2"/>
      <c r="P141" s="2"/>
      <c r="Q141" s="2"/>
      <c r="R141" s="3"/>
      <c r="S141" s="3"/>
      <c r="T141" s="3"/>
      <c r="U141" s="3"/>
      <c r="V141" s="2"/>
      <c r="W141" s="2"/>
      <c r="X141" s="3"/>
      <c r="Y141" s="95"/>
      <c r="Z141" s="62"/>
      <c r="AA141" s="62"/>
      <c r="AB141" s="62"/>
      <c r="AC141" s="62"/>
      <c r="AD141" s="62"/>
      <c r="AE141" s="2"/>
      <c r="AF141" s="3"/>
      <c r="AG141" s="2"/>
      <c r="AH141" s="2"/>
      <c r="AI141" s="2"/>
      <c r="AJ141" s="3"/>
      <c r="AK141" s="2"/>
      <c r="AL141" s="45"/>
      <c r="AM141" s="2"/>
      <c r="AN141" s="3"/>
      <c r="AO141" s="3"/>
      <c r="AQ141" s="3"/>
      <c r="AS141" s="3"/>
      <c r="AU141" s="6"/>
      <c r="AV141" s="3"/>
      <c r="AW141" s="1"/>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row>
    <row r="142" spans="1:104" s="5" customFormat="1">
      <c r="A142" s="3"/>
      <c r="B142" s="2"/>
      <c r="C142" s="3"/>
      <c r="D142" s="3"/>
      <c r="E142" s="2"/>
      <c r="F142" s="2"/>
      <c r="G142" s="2"/>
      <c r="H142" s="2"/>
      <c r="I142" s="2"/>
      <c r="J142" s="3"/>
      <c r="K142" s="2"/>
      <c r="L142" s="3"/>
      <c r="M142" s="2"/>
      <c r="N142" s="2"/>
      <c r="O142" s="2"/>
      <c r="P142" s="2"/>
      <c r="Q142" s="2"/>
      <c r="R142" s="3"/>
      <c r="S142" s="3"/>
      <c r="T142" s="3"/>
      <c r="U142" s="3"/>
      <c r="V142" s="2"/>
      <c r="W142" s="2"/>
      <c r="X142" s="3"/>
      <c r="Y142" s="95"/>
      <c r="Z142" s="62"/>
      <c r="AA142" s="62"/>
      <c r="AB142" s="62"/>
      <c r="AC142" s="62"/>
      <c r="AD142" s="62"/>
      <c r="AE142" s="2"/>
      <c r="AF142" s="3"/>
      <c r="AG142" s="2"/>
      <c r="AH142" s="2"/>
      <c r="AI142" s="2"/>
      <c r="AJ142" s="3"/>
      <c r="AK142" s="2"/>
      <c r="AL142" s="45"/>
      <c r="AM142" s="2"/>
      <c r="AN142" s="3"/>
      <c r="AO142" s="3"/>
      <c r="AQ142" s="3"/>
      <c r="AS142" s="3"/>
      <c r="AU142" s="6"/>
      <c r="AV142" s="3"/>
      <c r="AW142" s="1"/>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row>
    <row r="143" spans="1:104" s="5" customFormat="1">
      <c r="A143" s="3"/>
      <c r="B143" s="2"/>
      <c r="C143" s="3"/>
      <c r="D143" s="3"/>
      <c r="E143" s="2"/>
      <c r="F143" s="2"/>
      <c r="G143" s="2"/>
      <c r="H143" s="2"/>
      <c r="I143" s="2"/>
      <c r="J143" s="3"/>
      <c r="K143" s="2"/>
      <c r="L143" s="3"/>
      <c r="M143" s="2"/>
      <c r="N143" s="2"/>
      <c r="O143" s="2"/>
      <c r="P143" s="2"/>
      <c r="Q143" s="2"/>
      <c r="R143" s="3"/>
      <c r="S143" s="3"/>
      <c r="T143" s="3"/>
      <c r="U143" s="3"/>
      <c r="V143" s="2"/>
      <c r="W143" s="2"/>
      <c r="X143" s="3"/>
      <c r="Y143" s="95"/>
      <c r="Z143" s="62"/>
      <c r="AA143" s="62"/>
      <c r="AB143" s="62"/>
      <c r="AC143" s="62"/>
      <c r="AD143" s="62"/>
      <c r="AE143" s="3"/>
      <c r="AF143" s="3"/>
      <c r="AG143" s="2"/>
      <c r="AH143" s="2"/>
      <c r="AI143" s="2"/>
      <c r="AJ143" s="3"/>
      <c r="AK143" s="2"/>
      <c r="AL143" s="45"/>
      <c r="AM143" s="2"/>
      <c r="AN143" s="3"/>
      <c r="AO143" s="3"/>
      <c r="AQ143" s="3"/>
      <c r="AS143" s="3"/>
      <c r="AU143" s="6"/>
      <c r="AV143" s="3"/>
      <c r="AW143" s="1"/>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row>
    <row r="144" spans="1:104" s="5" customFormat="1">
      <c r="A144" s="3"/>
      <c r="B144" s="2"/>
      <c r="C144" s="3"/>
      <c r="D144" s="3"/>
      <c r="E144" s="2"/>
      <c r="F144" s="2"/>
      <c r="G144" s="2"/>
      <c r="H144" s="2"/>
      <c r="I144" s="2"/>
      <c r="J144" s="3"/>
      <c r="K144" s="2"/>
      <c r="L144" s="3"/>
      <c r="M144" s="2"/>
      <c r="N144" s="2"/>
      <c r="O144" s="2"/>
      <c r="P144" s="2"/>
      <c r="Q144" s="2"/>
      <c r="R144" s="3"/>
      <c r="S144" s="3"/>
      <c r="T144" s="3"/>
      <c r="U144" s="3"/>
      <c r="V144" s="2"/>
      <c r="W144" s="2"/>
      <c r="X144" s="3"/>
      <c r="Y144" s="95"/>
      <c r="Z144" s="62"/>
      <c r="AA144" s="62"/>
      <c r="AB144" s="62"/>
      <c r="AC144" s="62"/>
      <c r="AD144" s="62"/>
      <c r="AE144" s="3"/>
      <c r="AF144" s="3"/>
      <c r="AG144" s="2"/>
      <c r="AH144" s="2"/>
      <c r="AI144" s="2"/>
      <c r="AJ144" s="3"/>
      <c r="AK144" s="2"/>
      <c r="AL144" s="45"/>
      <c r="AM144" s="2"/>
      <c r="AN144" s="3"/>
      <c r="AO144" s="3"/>
      <c r="AQ144" s="3"/>
      <c r="AS144" s="3"/>
      <c r="AU144" s="6"/>
      <c r="AV144" s="3"/>
      <c r="AW144" s="1"/>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row>
    <row r="145" spans="1:104" s="5" customFormat="1">
      <c r="A145" s="3"/>
      <c r="B145" s="2"/>
      <c r="C145" s="3"/>
      <c r="D145" s="3"/>
      <c r="E145" s="2"/>
      <c r="F145" s="2"/>
      <c r="G145" s="2"/>
      <c r="H145" s="2"/>
      <c r="I145" s="2"/>
      <c r="J145" s="3"/>
      <c r="K145" s="2"/>
      <c r="L145" s="3"/>
      <c r="M145" s="2"/>
      <c r="N145" s="2"/>
      <c r="O145" s="2"/>
      <c r="P145" s="2"/>
      <c r="Q145" s="2"/>
      <c r="R145" s="3"/>
      <c r="S145" s="3"/>
      <c r="T145" s="3"/>
      <c r="U145" s="3"/>
      <c r="V145" s="2"/>
      <c r="W145" s="2"/>
      <c r="X145" s="3"/>
      <c r="Y145" s="95"/>
      <c r="Z145" s="62"/>
      <c r="AA145" s="62"/>
      <c r="AB145" s="62"/>
      <c r="AC145" s="62"/>
      <c r="AD145" s="62"/>
      <c r="AE145" s="3"/>
      <c r="AF145" s="3"/>
      <c r="AG145" s="2"/>
      <c r="AH145" s="2"/>
      <c r="AI145" s="2"/>
      <c r="AJ145" s="3"/>
      <c r="AK145" s="2"/>
      <c r="AL145" s="45"/>
      <c r="AM145" s="2"/>
      <c r="AN145" s="3"/>
      <c r="AO145" s="3"/>
      <c r="AQ145" s="3"/>
      <c r="AS145" s="3"/>
      <c r="AU145" s="6"/>
      <c r="AV145" s="3"/>
      <c r="AW145" s="1"/>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row>
    <row r="146" spans="1:104" s="5" customFormat="1">
      <c r="A146" s="3"/>
      <c r="B146" s="2"/>
      <c r="C146" s="3"/>
      <c r="D146" s="3"/>
      <c r="E146" s="2"/>
      <c r="F146" s="2"/>
      <c r="G146" s="2"/>
      <c r="H146" s="2"/>
      <c r="I146" s="2"/>
      <c r="J146" s="3"/>
      <c r="K146" s="2"/>
      <c r="L146" s="3"/>
      <c r="M146" s="2"/>
      <c r="N146" s="2"/>
      <c r="O146" s="2"/>
      <c r="P146" s="2"/>
      <c r="Q146" s="2"/>
      <c r="R146" s="3"/>
      <c r="S146" s="3"/>
      <c r="T146" s="3"/>
      <c r="U146" s="3"/>
      <c r="V146" s="2"/>
      <c r="W146" s="2"/>
      <c r="X146" s="3"/>
      <c r="Y146" s="95"/>
      <c r="Z146" s="62"/>
      <c r="AA146" s="62"/>
      <c r="AB146" s="62"/>
      <c r="AC146" s="62"/>
      <c r="AD146" s="62"/>
      <c r="AE146" s="3"/>
      <c r="AF146" s="3"/>
      <c r="AG146" s="2"/>
      <c r="AH146" s="2"/>
      <c r="AI146" s="2"/>
      <c r="AJ146" s="3"/>
      <c r="AK146" s="2"/>
      <c r="AL146" s="45"/>
      <c r="AM146" s="2"/>
      <c r="AN146" s="3"/>
      <c r="AO146" s="3"/>
      <c r="AQ146" s="3"/>
      <c r="AS146" s="3"/>
      <c r="AU146" s="6"/>
      <c r="AV146" s="3"/>
      <c r="AW146" s="1"/>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row>
    <row r="147" spans="1:104" s="5" customFormat="1">
      <c r="A147" s="3"/>
      <c r="B147" s="2"/>
      <c r="C147" s="3"/>
      <c r="D147" s="3"/>
      <c r="E147" s="2"/>
      <c r="F147" s="2"/>
      <c r="G147" s="2"/>
      <c r="H147" s="2"/>
      <c r="I147" s="2"/>
      <c r="J147" s="3"/>
      <c r="K147" s="2"/>
      <c r="L147" s="3"/>
      <c r="M147" s="2"/>
      <c r="N147" s="2"/>
      <c r="O147" s="2"/>
      <c r="P147" s="2"/>
      <c r="Q147" s="2"/>
      <c r="R147" s="3"/>
      <c r="S147" s="3"/>
      <c r="T147" s="3"/>
      <c r="U147" s="3"/>
      <c r="V147" s="2"/>
      <c r="W147" s="2"/>
      <c r="X147" s="3"/>
      <c r="Y147" s="95"/>
      <c r="Z147" s="62"/>
      <c r="AA147" s="62"/>
      <c r="AB147" s="62"/>
      <c r="AC147" s="62"/>
      <c r="AD147" s="62"/>
      <c r="AE147" s="2"/>
      <c r="AF147" s="3"/>
      <c r="AG147" s="2"/>
      <c r="AH147" s="2"/>
      <c r="AI147" s="2"/>
      <c r="AJ147" s="3"/>
      <c r="AK147" s="2"/>
      <c r="AL147" s="45"/>
      <c r="AM147" s="2"/>
      <c r="AN147" s="3"/>
      <c r="AO147" s="3"/>
      <c r="AQ147" s="3"/>
      <c r="AS147" s="3"/>
      <c r="AU147" s="6"/>
      <c r="AV147" s="3"/>
      <c r="AW147" s="1"/>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row>
    <row r="148" spans="1:104" s="5" customFormat="1">
      <c r="A148" s="3"/>
      <c r="B148" s="2"/>
      <c r="C148" s="3"/>
      <c r="D148" s="3"/>
      <c r="E148" s="2"/>
      <c r="F148" s="2"/>
      <c r="G148" s="2"/>
      <c r="H148" s="2"/>
      <c r="I148" s="2"/>
      <c r="J148" s="3"/>
      <c r="K148" s="2"/>
      <c r="L148" s="3"/>
      <c r="M148" s="2"/>
      <c r="N148" s="2"/>
      <c r="O148" s="2"/>
      <c r="P148" s="2"/>
      <c r="Q148" s="2"/>
      <c r="R148" s="3"/>
      <c r="S148" s="3"/>
      <c r="T148" s="3"/>
      <c r="U148" s="3"/>
      <c r="V148" s="2"/>
      <c r="W148" s="2"/>
      <c r="X148" s="3"/>
      <c r="Y148" s="95"/>
      <c r="Z148" s="62"/>
      <c r="AA148" s="62"/>
      <c r="AB148" s="62"/>
      <c r="AC148" s="62"/>
      <c r="AD148" s="62"/>
      <c r="AE148" s="3"/>
      <c r="AF148" s="3"/>
      <c r="AG148" s="2"/>
      <c r="AH148" s="2"/>
      <c r="AI148" s="2"/>
      <c r="AJ148" s="3"/>
      <c r="AK148" s="2"/>
      <c r="AL148" s="3"/>
      <c r="AM148" s="2"/>
      <c r="AN148" s="3"/>
      <c r="AO148" s="3"/>
      <c r="AQ148" s="3"/>
      <c r="AS148" s="3"/>
      <c r="AU148" s="6"/>
      <c r="AV148" s="3"/>
      <c r="AW148" s="1"/>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row>
    <row r="149" spans="1:104" s="5" customFormat="1">
      <c r="A149" s="3"/>
      <c r="B149" s="2"/>
      <c r="C149" s="3"/>
      <c r="D149" s="3"/>
      <c r="E149" s="2"/>
      <c r="F149" s="2"/>
      <c r="G149" s="2"/>
      <c r="H149" s="2"/>
      <c r="I149" s="2"/>
      <c r="J149" s="3"/>
      <c r="K149" s="2"/>
      <c r="L149" s="3"/>
      <c r="M149" s="2"/>
      <c r="N149" s="2"/>
      <c r="O149" s="2"/>
      <c r="P149" s="2"/>
      <c r="Q149" s="2"/>
      <c r="R149" s="3"/>
      <c r="S149" s="3"/>
      <c r="T149" s="3"/>
      <c r="U149" s="3"/>
      <c r="V149" s="2"/>
      <c r="W149" s="2"/>
      <c r="X149" s="3"/>
      <c r="Y149" s="95"/>
      <c r="Z149" s="62"/>
      <c r="AA149" s="62"/>
      <c r="AB149" s="62"/>
      <c r="AC149" s="62"/>
      <c r="AD149" s="62"/>
      <c r="AE149" s="3"/>
      <c r="AF149" s="3"/>
      <c r="AG149" s="2"/>
      <c r="AH149" s="2"/>
      <c r="AI149" s="2"/>
      <c r="AJ149" s="3"/>
      <c r="AK149" s="2"/>
      <c r="AL149" s="3"/>
      <c r="AM149" s="2"/>
      <c r="AN149" s="3"/>
      <c r="AO149" s="3"/>
      <c r="AQ149" s="3"/>
      <c r="AS149" s="3"/>
      <c r="AU149" s="6"/>
      <c r="AV149" s="3"/>
      <c r="AW149" s="1"/>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row>
    <row r="150" spans="1:104" s="5" customFormat="1">
      <c r="A150" s="3"/>
      <c r="B150" s="2"/>
      <c r="C150" s="3"/>
      <c r="D150" s="3"/>
      <c r="E150" s="2"/>
      <c r="F150" s="2"/>
      <c r="G150" s="2"/>
      <c r="H150" s="2"/>
      <c r="I150" s="2"/>
      <c r="J150" s="3"/>
      <c r="K150" s="2"/>
      <c r="L150" s="3"/>
      <c r="M150" s="2"/>
      <c r="N150" s="2"/>
      <c r="O150" s="2"/>
      <c r="P150" s="2"/>
      <c r="Q150" s="2"/>
      <c r="R150" s="3"/>
      <c r="S150" s="3"/>
      <c r="T150" s="3"/>
      <c r="U150" s="3"/>
      <c r="V150" s="2"/>
      <c r="W150" s="2"/>
      <c r="X150" s="3"/>
      <c r="Y150" s="95"/>
      <c r="Z150" s="62"/>
      <c r="AA150" s="62"/>
      <c r="AB150" s="62"/>
      <c r="AC150" s="62"/>
      <c r="AD150" s="62"/>
      <c r="AE150" s="3"/>
      <c r="AF150" s="3"/>
      <c r="AG150" s="2"/>
      <c r="AH150" s="2"/>
      <c r="AI150" s="2"/>
      <c r="AJ150" s="3"/>
      <c r="AK150" s="2"/>
      <c r="AL150" s="3"/>
      <c r="AM150" s="2"/>
      <c r="AN150" s="3"/>
      <c r="AO150" s="3"/>
      <c r="AQ150" s="3"/>
      <c r="AS150" s="3"/>
      <c r="AU150" s="6"/>
      <c r="AV150" s="3"/>
      <c r="AW150" s="1"/>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row>
    <row r="151" spans="1:104" s="5" customFormat="1">
      <c r="A151" s="3"/>
      <c r="B151" s="2"/>
      <c r="C151" s="3"/>
      <c r="D151" s="3"/>
      <c r="E151" s="2"/>
      <c r="F151" s="2"/>
      <c r="G151" s="2"/>
      <c r="H151" s="2"/>
      <c r="I151" s="2"/>
      <c r="J151" s="3"/>
      <c r="K151" s="2"/>
      <c r="L151" s="3"/>
      <c r="M151" s="2"/>
      <c r="N151" s="2"/>
      <c r="O151" s="2"/>
      <c r="P151" s="2"/>
      <c r="Q151" s="2"/>
      <c r="R151" s="3"/>
      <c r="S151" s="3"/>
      <c r="T151" s="3"/>
      <c r="U151" s="3"/>
      <c r="V151" s="2"/>
      <c r="W151" s="2"/>
      <c r="X151" s="3"/>
      <c r="Y151" s="95"/>
      <c r="Z151" s="62"/>
      <c r="AA151" s="62"/>
      <c r="AB151" s="62"/>
      <c r="AC151" s="62"/>
      <c r="AD151" s="62"/>
      <c r="AE151" s="3"/>
      <c r="AF151" s="3"/>
      <c r="AG151" s="2"/>
      <c r="AH151" s="2"/>
      <c r="AI151" s="2"/>
      <c r="AJ151" s="3"/>
      <c r="AK151" s="2"/>
      <c r="AL151" s="3"/>
      <c r="AM151" s="2"/>
      <c r="AN151" s="3"/>
      <c r="AO151" s="3"/>
      <c r="AQ151" s="3"/>
      <c r="AS151" s="3"/>
      <c r="AU151" s="6"/>
      <c r="AV151" s="3"/>
      <c r="AW151" s="1"/>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row>
    <row r="152" spans="1:104" s="5" customFormat="1">
      <c r="A152" s="3"/>
      <c r="B152" s="2"/>
      <c r="C152" s="3"/>
      <c r="D152" s="3"/>
      <c r="E152" s="2"/>
      <c r="F152" s="2"/>
      <c r="G152" s="2"/>
      <c r="H152" s="2"/>
      <c r="I152" s="2"/>
      <c r="J152" s="3"/>
      <c r="K152" s="2"/>
      <c r="L152" s="3"/>
      <c r="M152" s="2"/>
      <c r="N152" s="2"/>
      <c r="O152" s="2"/>
      <c r="P152" s="2"/>
      <c r="Q152" s="2"/>
      <c r="R152" s="3"/>
      <c r="S152" s="3"/>
      <c r="T152" s="3"/>
      <c r="U152" s="3"/>
      <c r="V152" s="2"/>
      <c r="W152" s="2"/>
      <c r="X152" s="3"/>
      <c r="Y152" s="4"/>
      <c r="Z152" s="2"/>
      <c r="AA152" s="62"/>
      <c r="AB152" s="62"/>
      <c r="AC152" s="62"/>
      <c r="AD152" s="2"/>
      <c r="AE152" s="3"/>
      <c r="AF152" s="3"/>
      <c r="AG152" s="2"/>
      <c r="AH152" s="2"/>
      <c r="AI152" s="2"/>
      <c r="AJ152" s="3"/>
      <c r="AK152" s="2"/>
      <c r="AL152" s="3"/>
      <c r="AM152" s="2"/>
      <c r="AN152" s="3"/>
      <c r="AO152" s="3"/>
      <c r="AQ152" s="3"/>
      <c r="AS152" s="3"/>
      <c r="AU152" s="6"/>
      <c r="AV152" s="3"/>
      <c r="AW152" s="1"/>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row>
    <row r="153" spans="1:104" s="5" customFormat="1">
      <c r="A153" s="3"/>
      <c r="B153" s="2"/>
      <c r="C153" s="3"/>
      <c r="D153" s="3"/>
      <c r="E153" s="2"/>
      <c r="F153" s="2"/>
      <c r="G153" s="2"/>
      <c r="H153" s="2"/>
      <c r="I153" s="2"/>
      <c r="J153" s="3"/>
      <c r="K153" s="2"/>
      <c r="L153" s="3"/>
      <c r="M153" s="2"/>
      <c r="N153" s="2"/>
      <c r="O153" s="2"/>
      <c r="P153" s="2"/>
      <c r="Q153" s="2"/>
      <c r="R153" s="3"/>
      <c r="S153" s="3"/>
      <c r="T153" s="3"/>
      <c r="U153" s="3"/>
      <c r="V153" s="2"/>
      <c r="W153" s="2"/>
      <c r="X153" s="3"/>
      <c r="Y153" s="4"/>
      <c r="Z153" s="2"/>
      <c r="AA153" s="62"/>
      <c r="AB153" s="62"/>
      <c r="AC153" s="62"/>
      <c r="AD153" s="2"/>
      <c r="AE153" s="3"/>
      <c r="AF153" s="3"/>
      <c r="AG153" s="2"/>
      <c r="AH153" s="2"/>
      <c r="AI153" s="2"/>
      <c r="AJ153" s="3"/>
      <c r="AK153" s="2"/>
      <c r="AL153" s="3"/>
      <c r="AM153" s="2"/>
      <c r="AN153" s="3"/>
      <c r="AO153" s="3"/>
      <c r="AQ153" s="3"/>
      <c r="AS153" s="3"/>
      <c r="AU153" s="6"/>
      <c r="AV153" s="3"/>
      <c r="AW153" s="1"/>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row>
    <row r="154" spans="1:104" s="5" customFormat="1">
      <c r="A154" s="3"/>
      <c r="B154" s="2"/>
      <c r="C154" s="3"/>
      <c r="D154" s="3"/>
      <c r="E154" s="2"/>
      <c r="F154" s="2"/>
      <c r="G154" s="2"/>
      <c r="H154" s="2"/>
      <c r="I154" s="2"/>
      <c r="J154" s="3"/>
      <c r="K154" s="2"/>
      <c r="L154" s="3"/>
      <c r="M154" s="2"/>
      <c r="N154" s="2"/>
      <c r="O154" s="2"/>
      <c r="P154" s="2"/>
      <c r="Q154" s="2"/>
      <c r="R154" s="3"/>
      <c r="S154" s="3"/>
      <c r="T154" s="3"/>
      <c r="U154" s="3"/>
      <c r="V154" s="2"/>
      <c r="W154" s="2"/>
      <c r="X154" s="3"/>
      <c r="Y154" s="4"/>
      <c r="Z154" s="2"/>
      <c r="AA154" s="62"/>
      <c r="AB154" s="62"/>
      <c r="AC154" s="62"/>
      <c r="AD154" s="2"/>
      <c r="AE154" s="3"/>
      <c r="AF154" s="3"/>
      <c r="AG154" s="2"/>
      <c r="AH154" s="2"/>
      <c r="AI154" s="2"/>
      <c r="AJ154" s="3"/>
      <c r="AK154" s="2"/>
      <c r="AL154" s="3"/>
      <c r="AM154" s="2"/>
      <c r="AN154" s="3"/>
      <c r="AO154" s="3"/>
      <c r="AQ154" s="3"/>
      <c r="AS154" s="3"/>
      <c r="AU154" s="6"/>
      <c r="AV154" s="3"/>
      <c r="AW154" s="1"/>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row>
    <row r="155" spans="1:104" s="5" customFormat="1">
      <c r="A155" s="3"/>
      <c r="B155" s="2"/>
      <c r="C155" s="3"/>
      <c r="D155" s="3"/>
      <c r="E155" s="2"/>
      <c r="F155" s="2"/>
      <c r="G155" s="2"/>
      <c r="H155" s="2"/>
      <c r="I155" s="2"/>
      <c r="J155" s="3"/>
      <c r="K155" s="2"/>
      <c r="L155" s="3"/>
      <c r="M155" s="2"/>
      <c r="N155" s="2"/>
      <c r="O155" s="2"/>
      <c r="P155" s="2"/>
      <c r="Q155" s="2"/>
      <c r="R155" s="3"/>
      <c r="S155" s="3"/>
      <c r="T155" s="3"/>
      <c r="U155" s="3"/>
      <c r="V155" s="2"/>
      <c r="W155" s="2"/>
      <c r="X155" s="3"/>
      <c r="Y155" s="4"/>
      <c r="Z155" s="2"/>
      <c r="AA155" s="62"/>
      <c r="AB155" s="62"/>
      <c r="AC155" s="62"/>
      <c r="AD155" s="2"/>
      <c r="AE155" s="3"/>
      <c r="AF155" s="3"/>
      <c r="AG155" s="2"/>
      <c r="AH155" s="2"/>
      <c r="AI155" s="2"/>
      <c r="AJ155" s="3"/>
      <c r="AK155" s="2"/>
      <c r="AL155" s="3"/>
      <c r="AM155" s="2"/>
      <c r="AN155" s="3"/>
      <c r="AO155" s="3"/>
      <c r="AQ155" s="3"/>
      <c r="AS155" s="3"/>
      <c r="AU155" s="6"/>
      <c r="AV155" s="3"/>
      <c r="AW155" s="1"/>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row>
    <row r="156" spans="1:104" s="5" customFormat="1">
      <c r="A156" s="3"/>
      <c r="B156" s="2"/>
      <c r="C156" s="3"/>
      <c r="D156" s="3"/>
      <c r="E156" s="2"/>
      <c r="F156" s="2"/>
      <c r="G156" s="2"/>
      <c r="H156" s="2"/>
      <c r="I156" s="2"/>
      <c r="J156" s="3"/>
      <c r="K156" s="2"/>
      <c r="L156" s="3"/>
      <c r="M156" s="2"/>
      <c r="N156" s="2"/>
      <c r="O156" s="2"/>
      <c r="P156" s="2"/>
      <c r="Q156" s="2"/>
      <c r="R156" s="3"/>
      <c r="S156" s="3"/>
      <c r="T156" s="3"/>
      <c r="U156" s="3"/>
      <c r="V156" s="2"/>
      <c r="W156" s="2"/>
      <c r="X156" s="3"/>
      <c r="Y156" s="4"/>
      <c r="Z156" s="2"/>
      <c r="AA156" s="62"/>
      <c r="AB156" s="62"/>
      <c r="AC156" s="62"/>
      <c r="AD156" s="2"/>
      <c r="AE156" s="3"/>
      <c r="AF156" s="3"/>
      <c r="AG156" s="2"/>
      <c r="AH156" s="2"/>
      <c r="AI156" s="2"/>
      <c r="AJ156" s="3"/>
      <c r="AK156" s="2"/>
      <c r="AL156" s="3"/>
      <c r="AM156" s="2"/>
      <c r="AN156" s="3"/>
      <c r="AO156" s="3"/>
      <c r="AQ156" s="3"/>
      <c r="AS156" s="3"/>
      <c r="AU156" s="6"/>
      <c r="AV156" s="3"/>
      <c r="AW156" s="1"/>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row>
    <row r="157" spans="1:104">
      <c r="AA157" s="62"/>
      <c r="AB157" s="62"/>
      <c r="AC157" s="62"/>
    </row>
    <row r="159" spans="1:104">
      <c r="Y159" s="95"/>
      <c r="Z159" s="62"/>
      <c r="AA159" s="62"/>
      <c r="AB159" s="62"/>
      <c r="AC159" s="62"/>
      <c r="AD159" s="62"/>
    </row>
    <row r="160" spans="1:104">
      <c r="Y160" s="95"/>
      <c r="Z160" s="62"/>
      <c r="AA160" s="62"/>
      <c r="AB160" s="62"/>
      <c r="AC160" s="62"/>
      <c r="AD160" s="62"/>
    </row>
    <row r="161" spans="2:49">
      <c r="Y161" s="95"/>
      <c r="Z161" s="62"/>
      <c r="AA161" s="62"/>
      <c r="AB161" s="62"/>
      <c r="AC161" s="62"/>
      <c r="AD161" s="62"/>
    </row>
    <row r="163" spans="2:49">
      <c r="Y163" s="95"/>
      <c r="Z163" s="62"/>
      <c r="AA163" s="62"/>
      <c r="AB163" s="62"/>
      <c r="AC163" s="62"/>
      <c r="AD163" s="62"/>
    </row>
    <row r="164" spans="2:49">
      <c r="Y164" s="95"/>
      <c r="Z164" s="62"/>
      <c r="AA164" s="62"/>
      <c r="AB164" s="62"/>
      <c r="AC164" s="62"/>
      <c r="AD164" s="62"/>
    </row>
    <row r="165" spans="2:49">
      <c r="Y165" s="95"/>
      <c r="Z165" s="62"/>
      <c r="AA165" s="62"/>
      <c r="AB165" s="62"/>
      <c r="AC165" s="62"/>
      <c r="AD165" s="62"/>
    </row>
    <row r="166" spans="2:49">
      <c r="Y166" s="95"/>
      <c r="Z166" s="62"/>
      <c r="AA166" s="62"/>
      <c r="AB166" s="62"/>
      <c r="AC166" s="62"/>
      <c r="AD166" s="62"/>
    </row>
    <row r="167" spans="2:49">
      <c r="Y167" s="95"/>
      <c r="Z167" s="62"/>
      <c r="AA167" s="62"/>
      <c r="AB167" s="62"/>
      <c r="AC167" s="62"/>
      <c r="AD167" s="62"/>
    </row>
    <row r="168" spans="2:49">
      <c r="Y168" s="95"/>
      <c r="Z168" s="62"/>
      <c r="AA168" s="62"/>
      <c r="AB168" s="62"/>
      <c r="AC168" s="62"/>
      <c r="AD168" s="62"/>
    </row>
    <row r="169" spans="2:49">
      <c r="Y169" s="95"/>
      <c r="Z169" s="62"/>
      <c r="AA169" s="62"/>
      <c r="AB169" s="62"/>
      <c r="AC169" s="62"/>
      <c r="AD169" s="62"/>
      <c r="AU169" s="3"/>
      <c r="AW169" s="3"/>
    </row>
    <row r="170" spans="2:49">
      <c r="Y170" s="95"/>
      <c r="Z170" s="62"/>
      <c r="AA170" s="62"/>
      <c r="AB170" s="62"/>
      <c r="AC170" s="62"/>
      <c r="AD170" s="62"/>
      <c r="AU170" s="3"/>
      <c r="AW170" s="3"/>
    </row>
    <row r="171" spans="2:49">
      <c r="B171" s="3"/>
      <c r="E171" s="3"/>
      <c r="F171" s="3"/>
      <c r="G171" s="3"/>
      <c r="H171" s="3"/>
      <c r="I171" s="3"/>
      <c r="K171" s="3"/>
      <c r="M171" s="3"/>
      <c r="N171" s="3"/>
      <c r="O171" s="3"/>
      <c r="P171" s="3"/>
      <c r="Q171" s="3"/>
      <c r="V171" s="3"/>
      <c r="W171" s="3"/>
      <c r="Y171" s="95"/>
      <c r="Z171" s="62"/>
      <c r="AA171" s="62"/>
      <c r="AB171" s="62"/>
      <c r="AC171" s="62"/>
      <c r="AD171" s="62"/>
      <c r="AG171" s="3"/>
      <c r="AK171" s="3"/>
      <c r="AM171" s="3"/>
      <c r="AT171" s="137"/>
      <c r="AU171" s="3"/>
      <c r="AW171" s="3"/>
    </row>
    <row r="172" spans="2:49">
      <c r="B172" s="3"/>
      <c r="E172" s="3"/>
      <c r="F172" s="3"/>
      <c r="G172" s="3"/>
      <c r="H172" s="3"/>
      <c r="I172" s="3"/>
      <c r="K172" s="3"/>
      <c r="M172" s="3"/>
      <c r="N172" s="3"/>
      <c r="O172" s="3"/>
      <c r="P172" s="3"/>
      <c r="Q172" s="3"/>
      <c r="V172" s="3"/>
      <c r="W172" s="3"/>
      <c r="Y172" s="95"/>
      <c r="Z172" s="62"/>
      <c r="AA172" s="62"/>
      <c r="AB172" s="62"/>
      <c r="AC172" s="62"/>
      <c r="AD172" s="62"/>
      <c r="AG172" s="3"/>
      <c r="AK172" s="3"/>
      <c r="AM172" s="3"/>
      <c r="AT172" s="137"/>
      <c r="AU172" s="3"/>
      <c r="AW172" s="3"/>
    </row>
    <row r="173" spans="2:49">
      <c r="B173" s="3"/>
      <c r="E173" s="3"/>
      <c r="F173" s="3"/>
      <c r="G173" s="3"/>
      <c r="H173" s="3"/>
      <c r="I173" s="3"/>
      <c r="K173" s="3"/>
      <c r="M173" s="3"/>
      <c r="N173" s="3"/>
      <c r="O173" s="3"/>
      <c r="P173" s="3"/>
      <c r="Q173" s="3"/>
      <c r="V173" s="3"/>
      <c r="W173" s="3"/>
      <c r="Y173" s="95"/>
      <c r="Z173" s="62"/>
      <c r="AA173" s="62"/>
      <c r="AB173" s="62"/>
      <c r="AC173" s="62"/>
      <c r="AD173" s="62"/>
      <c r="AG173" s="3"/>
      <c r="AK173" s="3"/>
      <c r="AM173" s="3"/>
      <c r="AT173" s="137"/>
      <c r="AU173" s="3"/>
      <c r="AW173" s="3"/>
    </row>
    <row r="174" spans="2:49">
      <c r="B174" s="3"/>
      <c r="E174" s="3"/>
      <c r="F174" s="3"/>
      <c r="G174" s="3"/>
      <c r="H174" s="3"/>
      <c r="I174" s="3"/>
      <c r="K174" s="3"/>
      <c r="M174" s="3"/>
      <c r="N174" s="3"/>
      <c r="O174" s="3"/>
      <c r="P174" s="3"/>
      <c r="Q174" s="3"/>
      <c r="V174" s="3"/>
      <c r="W174" s="3"/>
      <c r="Y174" s="95"/>
      <c r="Z174" s="62"/>
      <c r="AA174" s="62"/>
      <c r="AB174" s="62"/>
      <c r="AC174" s="62"/>
      <c r="AD174" s="62"/>
      <c r="AG174" s="3"/>
      <c r="AK174" s="3"/>
      <c r="AM174" s="3"/>
      <c r="AT174" s="137"/>
      <c r="AU174" s="3"/>
      <c r="AW174" s="3"/>
    </row>
    <row r="175" spans="2:49">
      <c r="B175" s="3"/>
      <c r="E175" s="3"/>
      <c r="F175" s="3"/>
      <c r="G175" s="3"/>
      <c r="H175" s="3"/>
      <c r="I175" s="3"/>
      <c r="K175" s="3"/>
      <c r="M175" s="3"/>
      <c r="N175" s="3"/>
      <c r="O175" s="3"/>
      <c r="P175" s="3"/>
      <c r="Q175" s="3"/>
      <c r="V175" s="3"/>
      <c r="W175" s="3"/>
      <c r="AG175" s="3"/>
      <c r="AK175" s="3"/>
      <c r="AM175" s="3"/>
      <c r="AT175" s="137"/>
      <c r="AU175" s="3"/>
      <c r="AW175" s="3"/>
    </row>
    <row r="176" spans="2:49">
      <c r="B176" s="3"/>
      <c r="E176" s="3"/>
      <c r="F176" s="3"/>
      <c r="G176" s="3"/>
      <c r="H176" s="3"/>
      <c r="I176" s="3"/>
      <c r="K176" s="3"/>
      <c r="M176" s="3"/>
      <c r="N176" s="3"/>
      <c r="O176" s="3"/>
      <c r="P176" s="3"/>
      <c r="Q176" s="3"/>
      <c r="V176" s="3"/>
      <c r="W176" s="3"/>
      <c r="AG176" s="3"/>
      <c r="AK176" s="3"/>
      <c r="AM176" s="3"/>
      <c r="AT176" s="137"/>
      <c r="AU176" s="3"/>
      <c r="AW176" s="3"/>
    </row>
    <row r="177" spans="25:46" s="3" customFormat="1">
      <c r="Y177" s="4"/>
      <c r="Z177" s="2"/>
      <c r="AA177" s="62"/>
      <c r="AB177" s="62"/>
      <c r="AC177" s="62"/>
      <c r="AD177" s="2"/>
      <c r="AH177" s="2"/>
      <c r="AI177" s="2"/>
      <c r="AP177" s="5"/>
      <c r="AR177" s="5"/>
      <c r="AT177" s="137"/>
    </row>
    <row r="178" spans="25:46" s="3" customFormat="1">
      <c r="Y178" s="4"/>
      <c r="Z178" s="2"/>
      <c r="AA178" s="62"/>
      <c r="AB178" s="62"/>
      <c r="AC178" s="62"/>
      <c r="AD178" s="2"/>
      <c r="AH178" s="2"/>
      <c r="AI178" s="2"/>
      <c r="AP178" s="5"/>
      <c r="AR178" s="5"/>
      <c r="AT178" s="137"/>
    </row>
    <row r="179" spans="25:46" s="3" customFormat="1">
      <c r="Y179" s="4"/>
      <c r="Z179" s="2"/>
      <c r="AA179" s="62"/>
      <c r="AB179" s="62"/>
      <c r="AC179" s="62"/>
      <c r="AD179" s="2"/>
      <c r="AH179" s="2"/>
      <c r="AI179" s="2"/>
      <c r="AP179" s="5"/>
      <c r="AR179" s="5"/>
      <c r="AT179" s="137"/>
    </row>
    <row r="180" spans="25:46" s="3" customFormat="1">
      <c r="Y180" s="4"/>
      <c r="Z180" s="2"/>
      <c r="AA180" s="62"/>
      <c r="AB180" s="62"/>
      <c r="AC180" s="62"/>
      <c r="AD180" s="2"/>
      <c r="AH180" s="2"/>
      <c r="AI180" s="2"/>
      <c r="AP180" s="5"/>
      <c r="AR180" s="5"/>
      <c r="AT180" s="137"/>
    </row>
    <row r="181" spans="25:46" s="3" customFormat="1">
      <c r="Y181" s="4"/>
      <c r="Z181" s="2"/>
      <c r="AA181" s="2"/>
      <c r="AB181" s="2"/>
      <c r="AC181" s="2"/>
      <c r="AD181" s="2"/>
      <c r="AH181" s="2"/>
      <c r="AI181" s="2"/>
      <c r="AP181" s="5"/>
      <c r="AR181" s="5"/>
      <c r="AT181" s="137"/>
    </row>
    <row r="182" spans="25:46" s="3" customFormat="1">
      <c r="Y182" s="4"/>
      <c r="Z182" s="2"/>
      <c r="AA182" s="62"/>
      <c r="AB182" s="62"/>
      <c r="AC182" s="62"/>
      <c r="AD182" s="2"/>
      <c r="AH182" s="2"/>
      <c r="AI182" s="2"/>
      <c r="AP182" s="5"/>
      <c r="AR182" s="5"/>
      <c r="AT182" s="137"/>
    </row>
    <row r="183" spans="25:46" s="3" customFormat="1">
      <c r="Y183" s="4"/>
      <c r="Z183" s="2"/>
      <c r="AA183" s="2"/>
      <c r="AB183" s="2"/>
      <c r="AC183" s="2"/>
      <c r="AD183" s="2"/>
      <c r="AH183" s="2"/>
      <c r="AI183" s="2"/>
      <c r="AP183" s="5"/>
      <c r="AR183" s="5"/>
      <c r="AT183" s="137"/>
    </row>
    <row r="184" spans="25:46" s="3" customFormat="1">
      <c r="Y184" s="4"/>
      <c r="Z184" s="2"/>
      <c r="AA184" s="2"/>
      <c r="AB184" s="2"/>
      <c r="AC184" s="2"/>
      <c r="AD184" s="2"/>
      <c r="AH184" s="2"/>
      <c r="AI184" s="2"/>
      <c r="AP184" s="5"/>
      <c r="AR184" s="5"/>
      <c r="AT184" s="137"/>
    </row>
    <row r="185" spans="25:46" s="3" customFormat="1">
      <c r="Y185" s="4"/>
      <c r="Z185" s="2"/>
      <c r="AA185" s="62"/>
      <c r="AB185" s="62"/>
      <c r="AC185" s="62"/>
      <c r="AD185" s="2"/>
      <c r="AH185" s="2"/>
      <c r="AI185" s="2"/>
      <c r="AP185" s="5"/>
      <c r="AR185" s="5"/>
      <c r="AT185" s="137"/>
    </row>
    <row r="186" spans="25:46" s="3" customFormat="1">
      <c r="Y186" s="4"/>
      <c r="Z186" s="2"/>
      <c r="AA186" s="62"/>
      <c r="AB186" s="62"/>
      <c r="AC186" s="62"/>
      <c r="AD186" s="2"/>
      <c r="AH186" s="2"/>
      <c r="AI186" s="2"/>
      <c r="AP186" s="5"/>
      <c r="AR186" s="5"/>
      <c r="AT186" s="137"/>
    </row>
    <row r="187" spans="25:46" s="3" customFormat="1">
      <c r="Y187" s="4"/>
      <c r="Z187" s="2"/>
      <c r="AA187" s="62"/>
      <c r="AB187" s="62"/>
      <c r="AC187" s="62"/>
      <c r="AD187" s="2"/>
      <c r="AH187" s="2"/>
      <c r="AI187" s="2"/>
      <c r="AP187" s="5"/>
      <c r="AR187" s="5"/>
      <c r="AT187" s="137"/>
    </row>
    <row r="189" spans="25:46" s="3" customFormat="1">
      <c r="Y189" s="4"/>
      <c r="Z189" s="2"/>
      <c r="AA189" s="62"/>
      <c r="AB189" s="62"/>
      <c r="AC189" s="62"/>
      <c r="AD189" s="2"/>
      <c r="AH189" s="2"/>
      <c r="AI189" s="2"/>
      <c r="AP189" s="5"/>
      <c r="AR189" s="5"/>
      <c r="AT189" s="137"/>
    </row>
  </sheetData>
  <autoFilter ref="A10:AZ82" xr:uid="{00000000-0001-0000-0000-000000000000}">
    <sortState xmlns:xlrd2="http://schemas.microsoft.com/office/spreadsheetml/2017/richdata2" ref="A11:AZ82">
      <sortCondition ref="AB10:AB82"/>
    </sortState>
  </autoFilter>
  <mergeCells count="12">
    <mergeCell ref="AK8:AR8"/>
    <mergeCell ref="AT8:AW9"/>
    <mergeCell ref="AK9:AL9"/>
    <mergeCell ref="AM9:AN9"/>
    <mergeCell ref="AO9:AP9"/>
    <mergeCell ref="AQ9:AR9"/>
    <mergeCell ref="AF8:AI9"/>
    <mergeCell ref="A8:B9"/>
    <mergeCell ref="D8:K9"/>
    <mergeCell ref="M8:R9"/>
    <mergeCell ref="T8:V9"/>
    <mergeCell ref="Y8:AD9"/>
  </mergeCells>
  <phoneticPr fontId="37" type="noConversion"/>
  <conditionalFormatting sqref="AL82:AL147">
    <cfRule type="containsText" dxfId="5" priority="19" operator="containsText" text="n">
      <formula>NOT(ISERROR(SEARCH("n",AL82)))</formula>
    </cfRule>
  </conditionalFormatting>
  <conditionalFormatting sqref="AN11:AN113">
    <cfRule type="containsText" dxfId="4" priority="1" operator="containsText" text="n">
      <formula>NOT(ISERROR(SEARCH("n",AN11)))</formula>
    </cfRule>
  </conditionalFormatting>
  <hyperlinks>
    <hyperlink ref="A39" location="'FW nonmetal plant_WS'!D52" display="'FW nonmetal plant_WS'!D52" xr:uid="{E47BEBA2-1646-EE44-8816-251D72F97AD6}"/>
    <hyperlink ref="A51" location="'FW nonmetal plant_WS'!D61" display="'FW nonmetal plant_WS'!D61" xr:uid="{FF1C4E68-C3D0-7842-8058-DFD6FE2CF608}"/>
    <hyperlink ref="A53" location="'FW nonmetal plant_WS'!D64" display="'FW nonmetal plant_WS'!D64" xr:uid="{29A25D02-05B6-2D4A-8E55-1E1FEC03B743}"/>
    <hyperlink ref="A65" location="'FW nonmetal plant_WS'!D70" display="'FW nonmetal plant_WS'!D70" xr:uid="{2E6308E3-63FF-8647-9CC6-A98C28FE0612}"/>
    <hyperlink ref="A66" location="'FW nonmetal plant_WS'!D73" display="'FW nonmetal plant_WS'!D73" xr:uid="{44882BC3-BC00-8C48-BA8F-01FDDCDF5603}"/>
    <hyperlink ref="A56" location="'FW nonmetal plant_WS'!D85" display="'FW nonmetal plant_WS'!D85" xr:uid="{8B2F372C-4492-3D4D-8599-4261BF5B5A46}"/>
    <hyperlink ref="A57" location="'FW nonmetal plant_WS'!D88" display="'FW nonmetal plant_WS'!D88" xr:uid="{D418C529-3410-A749-BF4C-2356C3360903}"/>
    <hyperlink ref="A38" location="'FW nonmetal plant_WS'!D97" display="'FW nonmetal plant_WS'!D97" xr:uid="{E2ED82E9-A0FE-D84D-8D39-99F8EA6F61B9}"/>
    <hyperlink ref="A32" location="'FW nonmetal plant_WS'!D127" display="'FW nonmetal plant_WS'!D127" xr:uid="{6B2CE528-DD97-4041-A3A2-6545FACB4895}"/>
    <hyperlink ref="A22" location="'FW nonmetal plant_WS'!D136" display="'FW nonmetal plant_WS'!D136" xr:uid="{F451BD61-63A0-E244-A630-DC46039A4562}"/>
    <hyperlink ref="A11" location="'FW nonmetal plant_WS'!D145" display="'FW nonmetal plant_WS'!D145" xr:uid="{2940CFFE-FB17-A245-9B94-ED92486BE400}"/>
    <hyperlink ref="A62" location="'FW nonmetal plant_WS'!D184" display="'FW nonmetal plant_WS'!D184" xr:uid="{117E4B0E-68C5-1F4F-B091-DC22CDE7585F}"/>
    <hyperlink ref="A54" location="'FW nonmetal plant_WS'!D85" display="'FW nonmetal plant_WS'!D85" xr:uid="{79A40538-C9A7-A946-8B50-A063F77147D6}"/>
    <hyperlink ref="A58" location="'FW nonmetal plant_WS'!D88" display="'FW nonmetal plant_WS'!D88" xr:uid="{80CF18B4-F8A3-A94C-ACB9-64440A840518}"/>
    <hyperlink ref="A12" location="'FW nonmetal plant_WS'!D145" display="'FW nonmetal plant_WS'!D145" xr:uid="{4A0DCDA2-0E8B-014D-A9FE-144909058D34}"/>
    <hyperlink ref="A13" location="'FW nonmetal plant_WS'!D145" display="'FW nonmetal plant_WS'!D145" xr:uid="{A50C4A43-DE1F-6444-89A2-581F87658F9D}"/>
    <hyperlink ref="A23" location="'FW nonmetal plant_WS'!D136" display="'FW nonmetal plant_WS'!D136" xr:uid="{21D4226B-451D-164B-AD88-823FF7B634D7}"/>
    <hyperlink ref="A24" location="'FW nonmetal plant_WS'!D136" display="'FW nonmetal plant_WS'!D136" xr:uid="{E7E3BB74-E84A-C742-84E1-5C527089AAFC}"/>
    <hyperlink ref="A25" location="'FW nonmetal plant_WS'!D136" display="'FW nonmetal plant_WS'!D136" xr:uid="{3418135D-46AC-E34A-B67D-829804A6BCD3}"/>
    <hyperlink ref="A41" location="'FW nonmetal plant_WS'!D52" display="'FW nonmetal plant_WS'!D52" xr:uid="{35CD0B41-6112-5549-8912-969A88082AF1}"/>
    <hyperlink ref="A34" location="'FW nonmetal plant_WS'!D127" display="'FW nonmetal plant_WS'!D127" xr:uid="{95B7AA34-4596-F94B-B16C-4E08F044F2A1}"/>
    <hyperlink ref="A33" location="'FW nonmetal plant_WS'!D127" display="'FW nonmetal plant_WS'!D127" xr:uid="{192C9FE4-F00D-544D-9AA8-67D64C4588AA}"/>
    <hyperlink ref="A35" location="'FW nonmetal plant_WS'!D127" display="'FW nonmetal plant_WS'!D127" xr:uid="{310A72B1-DCF3-AE40-8892-DF108A65E3DA}"/>
    <hyperlink ref="A36" location="'FW nonmetal plant_WS'!D127" display="'FW nonmetal plant_WS'!D127" xr:uid="{CFEE9AEE-B25E-2B4C-97E5-F3B30293BA6F}"/>
    <hyperlink ref="A37" location="'FW nonmetal plant_WS'!D127" display="'FW nonmetal plant_WS'!D127" xr:uid="{BCF46348-2B40-0644-9FD8-5BDCEF9F5117}"/>
    <hyperlink ref="A14" location="'FW nonmetal plant_WS'!D145" display="'FW nonmetal plant_WS'!D145" xr:uid="{8A408B9E-456B-A549-9A19-10A7785FF0DB}"/>
    <hyperlink ref="A15" location="'FW nonmetal plant_WS'!D145" display="'FW nonmetal plant_WS'!D145" xr:uid="{4E0C1F14-1F17-6C47-8B5E-535C75091BC7}"/>
    <hyperlink ref="A16" location="'FW nonmetal plant_WS'!D145" display="'FW nonmetal plant_WS'!D145" xr:uid="{D0988DE9-5D6E-8245-A8C0-C7DF28322E94}"/>
    <hyperlink ref="A17" location="'FW nonmetal plant_WS'!D145" display="'FW nonmetal plant_WS'!D145" xr:uid="{1692F2B1-531A-824A-A26F-C6A7C744E0C1}"/>
    <hyperlink ref="A18" location="'FW nonmetal plant_WS'!D145" display="'FW nonmetal plant_WS'!D145" xr:uid="{4DF9AACF-1935-0047-8148-C973D78CC23B}"/>
    <hyperlink ref="A19" location="'FW nonmetal plant_WS'!D145" display="'FW nonmetal plant_WS'!D145" xr:uid="{7A1ACF6C-AA86-2144-B7AC-00BF046416B3}"/>
    <hyperlink ref="A20" location="'FW nonmetal plant_WS'!D100" display="'FW nonmetal plant_WS'!D100" xr:uid="{E3870875-4863-4BAD-9692-CD18F040C75D}"/>
    <hyperlink ref="A26" location="'FW nonmetal plant_WS'!D124" display="'FW nonmetal plant_WS'!D124" xr:uid="{92ECE90A-E436-461B-8AD8-CF599B85DC3D}"/>
    <hyperlink ref="A28" location="'FW nonmetal plant_WS'!D124" display="'FW nonmetal plant_WS'!D124" xr:uid="{ABD885C7-CDD3-4681-8E72-B9C8EA292541}"/>
    <hyperlink ref="A27" location="'FW nonmetal plant_WS'!D124" display="'FW nonmetal plant_WS'!D124" xr:uid="{8CFB8296-A65E-418E-9B60-62301481A398}"/>
    <hyperlink ref="A29" location="'FW nonmetal plant_WS'!D124" display="'FW nonmetal plant_WS'!D124" xr:uid="{32AFDDD5-49A3-40BC-98FD-ED853E2B226E}"/>
    <hyperlink ref="A30" location="'FW nonmetal plant_WS'!D124" display="'FW nonmetal plant_WS'!D124" xr:uid="{F92DBE5D-E07D-42B8-84A6-717188AF4372}"/>
    <hyperlink ref="A31" location="'FW nonmetal plant_WS'!D124" display="'FW nonmetal plant_WS'!D124" xr:uid="{F7C5A4E0-3CD2-4042-BA87-56CCD0B45537}"/>
    <hyperlink ref="A46" location="'FW nonmetal plant_WS'!D55" display="'FW nonmetal plant_WS'!D55" xr:uid="{FF084741-80BE-4A08-B3DF-AAAE87F921F0}"/>
    <hyperlink ref="A49" location="'FW nonmetal plant_WS'!D55" display="'FW nonmetal plant_WS'!D55" xr:uid="{3B5EFF5E-C350-42FA-BAA4-397DA6CFFCD2}"/>
    <hyperlink ref="A48" location="'FW nonmetal plant_WS'!D55" display="'FW nonmetal plant_WS'!D55" xr:uid="{EEBE3F94-7B77-4D54-907F-84F3ADF66313}"/>
  </hyperlinks>
  <pageMargins left="0.23622047244094491" right="0.23622047244094491" top="0.74803149606299213" bottom="0.74803149606299213" header="0.31496062992125984" footer="0.31496062992125984"/>
  <pageSetup paperSize="8" scale="59" fitToWidth="2" fitToHeight="2" orientation="landscape" r:id="rId1"/>
  <headerFooter>
    <oddHeader>&amp;L&amp;A</oddHead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171F-F9D6-4841-AEAB-247865E4215A}">
  <sheetPr>
    <pageSetUpPr fitToPage="1"/>
  </sheetPr>
  <dimension ref="A1:CZ161"/>
  <sheetViews>
    <sheetView topLeftCell="A3" zoomScaleNormal="100" workbookViewId="0">
      <pane xSplit="5" topLeftCell="F1" activePane="topRight" state="frozen"/>
      <selection activeCell="A125" sqref="A125"/>
      <selection pane="topRight" activeCell="A40" sqref="A40:XFD48"/>
    </sheetView>
  </sheetViews>
  <sheetFormatPr defaultColWidth="9.140625" defaultRowHeight="12"/>
  <cols>
    <col min="1" max="1" width="12.140625" style="3" customWidth="1"/>
    <col min="2" max="2" width="12.140625" style="2" customWidth="1"/>
    <col min="3" max="3" width="3.85546875" style="3" customWidth="1"/>
    <col min="4" max="4" width="12.140625" style="3" customWidth="1"/>
    <col min="5" max="7" width="20.42578125" style="2" customWidth="1"/>
    <col min="8" max="8" width="12.140625" style="2" hidden="1" customWidth="1"/>
    <col min="9" max="9" width="22.7109375" style="2" customWidth="1"/>
    <col min="10" max="10" width="12.140625" style="3" customWidth="1"/>
    <col min="11" max="11" width="19.42578125" style="2" customWidth="1"/>
    <col min="12" max="12" width="3.7109375" style="3" customWidth="1"/>
    <col min="13" max="13" width="25" style="2" customWidth="1"/>
    <col min="14" max="14" width="21.85546875" style="2" customWidth="1"/>
    <col min="15" max="17" width="12.140625" style="2" customWidth="1"/>
    <col min="18" max="18" width="12.140625" style="3" customWidth="1"/>
    <col min="19" max="19" width="3.85546875" style="3" customWidth="1"/>
    <col min="20" max="20" width="12.7109375" style="3" customWidth="1"/>
    <col min="21" max="21" width="11" style="3" customWidth="1"/>
    <col min="22" max="23" width="12.7109375" style="2" customWidth="1"/>
    <col min="24" max="24" width="3.42578125" style="3" customWidth="1"/>
    <col min="25" max="25" width="15.42578125" style="4" customWidth="1"/>
    <col min="26" max="26" width="16.28515625" style="2" customWidth="1"/>
    <col min="27" max="27" width="18.85546875" style="2" bestFit="1" customWidth="1"/>
    <col min="28" max="29" width="18.85546875" style="2" customWidth="1"/>
    <col min="30" max="30" width="15.85546875" style="2" customWidth="1"/>
    <col min="31" max="31" width="3.85546875" style="3" customWidth="1"/>
    <col min="32" max="32" width="10.85546875" style="3" customWidth="1"/>
    <col min="33" max="33" width="14.140625" style="2" customWidth="1"/>
    <col min="34" max="34" width="12.140625" style="2" customWidth="1"/>
    <col min="35" max="35" width="11.140625" style="2" customWidth="1"/>
    <col min="36" max="36" width="4.42578125" style="3" customWidth="1"/>
    <col min="37" max="37" width="11.140625" style="2" customWidth="1"/>
    <col min="38" max="38" width="13" style="3" customWidth="1"/>
    <col min="39" max="39" width="13.42578125" style="2" customWidth="1"/>
    <col min="40" max="40" width="12.140625" style="3" customWidth="1"/>
    <col min="41" max="41" width="29.42578125" style="3" customWidth="1"/>
    <col min="42" max="42" width="15.28515625" style="5" customWidth="1"/>
    <col min="43" max="43" width="13.42578125" style="3" customWidth="1"/>
    <col min="44" max="44" width="14.140625" style="5" customWidth="1"/>
    <col min="45" max="45" width="4" style="3" customWidth="1"/>
    <col min="46" max="46" width="17.28515625" style="5" customWidth="1"/>
    <col min="47" max="47" width="20.140625" style="6" customWidth="1"/>
    <col min="48" max="48" width="17.42578125" style="3" customWidth="1"/>
    <col min="49" max="49" width="14.85546875" style="1" customWidth="1"/>
    <col min="50" max="50" width="4.7109375" style="3" customWidth="1"/>
    <col min="51" max="51" width="25.42578125" style="3" customWidth="1"/>
    <col min="52" max="52" width="58.85546875" style="3" customWidth="1"/>
    <col min="53" max="16384" width="9.140625" style="3"/>
  </cols>
  <sheetData>
    <row r="1" spans="1:104" s="140" customFormat="1" ht="15.75">
      <c r="A1" s="138" t="s">
        <v>416</v>
      </c>
      <c r="B1" s="139"/>
      <c r="E1" s="139"/>
      <c r="F1" s="139"/>
      <c r="G1" s="139"/>
      <c r="H1" s="139"/>
      <c r="I1" s="139"/>
      <c r="K1" s="139"/>
      <c r="M1" s="139"/>
      <c r="N1" s="139"/>
      <c r="O1" s="139"/>
      <c r="P1" s="139"/>
      <c r="Q1" s="139"/>
      <c r="V1" s="139"/>
      <c r="W1" s="139"/>
      <c r="Y1" s="141"/>
      <c r="Z1" s="139"/>
      <c r="AA1" s="139"/>
      <c r="AB1" s="139"/>
      <c r="AC1" s="139"/>
      <c r="AD1" s="139" t="s">
        <v>0</v>
      </c>
      <c r="AG1" s="139"/>
      <c r="AH1" s="139"/>
      <c r="AI1" s="139"/>
      <c r="AK1" s="139"/>
      <c r="AM1" s="139"/>
      <c r="AP1" s="142"/>
      <c r="AR1" s="142"/>
      <c r="AT1" s="142"/>
      <c r="AU1" s="143"/>
      <c r="AW1" s="138"/>
    </row>
    <row r="2" spans="1:104" s="140" customFormat="1" ht="15.75">
      <c r="A2" s="138" t="s">
        <v>417</v>
      </c>
      <c r="B2" s="325">
        <v>45001</v>
      </c>
      <c r="E2" s="139"/>
      <c r="F2" s="139"/>
      <c r="G2" s="139"/>
      <c r="H2" s="139"/>
      <c r="I2" s="139"/>
      <c r="K2" s="139"/>
      <c r="M2" s="139"/>
      <c r="N2" s="139"/>
      <c r="O2" s="139"/>
      <c r="P2" s="139"/>
      <c r="Q2" s="139"/>
      <c r="V2" s="139"/>
      <c r="W2" s="139"/>
      <c r="Y2" s="141"/>
      <c r="Z2" s="139"/>
      <c r="AA2" s="139"/>
      <c r="AB2" s="139"/>
      <c r="AC2" s="139"/>
      <c r="AD2" s="139"/>
      <c r="AG2" s="139"/>
      <c r="AH2" s="139"/>
      <c r="AI2" s="139"/>
      <c r="AK2" s="139"/>
      <c r="AM2" s="139"/>
      <c r="AP2" s="142"/>
      <c r="AR2" s="142"/>
      <c r="AT2" s="142"/>
      <c r="AU2" s="143"/>
      <c r="AW2" s="138"/>
    </row>
    <row r="3" spans="1:104" s="140" customFormat="1" ht="15.75">
      <c r="A3" s="3" t="s">
        <v>470</v>
      </c>
      <c r="B3" s="144"/>
      <c r="E3" s="139"/>
      <c r="F3" s="139"/>
      <c r="G3" s="139"/>
      <c r="H3" s="139"/>
      <c r="I3" s="139"/>
      <c r="K3" s="139"/>
      <c r="M3" s="139"/>
      <c r="N3" s="139"/>
      <c r="O3" s="139"/>
      <c r="P3" s="139"/>
      <c r="Q3" s="139"/>
      <c r="V3" s="139"/>
      <c r="W3" s="139"/>
      <c r="Y3" s="141"/>
      <c r="Z3" s="139"/>
      <c r="AA3" s="139"/>
      <c r="AB3" s="139"/>
      <c r="AC3" s="139"/>
      <c r="AD3" s="139"/>
      <c r="AG3" s="139"/>
      <c r="AH3" s="139"/>
      <c r="AI3" s="139"/>
      <c r="AK3" s="139"/>
      <c r="AM3" s="139"/>
      <c r="AP3" s="142"/>
      <c r="AR3" s="142"/>
      <c r="AT3" s="142"/>
      <c r="AU3" s="143"/>
      <c r="AW3" s="138"/>
    </row>
    <row r="4" spans="1:104" s="140" customFormat="1" ht="15.75">
      <c r="A4" s="3" t="s">
        <v>488</v>
      </c>
      <c r="B4" s="144"/>
      <c r="E4" s="139"/>
      <c r="F4" s="139"/>
      <c r="G4" s="139"/>
      <c r="H4" s="139"/>
      <c r="I4" s="139"/>
      <c r="K4" s="139"/>
      <c r="M4" s="139"/>
      <c r="N4" s="139"/>
      <c r="O4" s="139"/>
      <c r="P4" s="139"/>
      <c r="Q4" s="139"/>
      <c r="V4" s="139"/>
      <c r="W4" s="139"/>
      <c r="Y4" s="141"/>
      <c r="Z4" s="139"/>
      <c r="AA4" s="139"/>
      <c r="AB4" s="139"/>
      <c r="AC4" s="139"/>
      <c r="AD4" s="139"/>
      <c r="AG4" s="139"/>
      <c r="AH4" s="139"/>
      <c r="AI4" s="139"/>
      <c r="AK4" s="139"/>
      <c r="AM4" s="139"/>
      <c r="AP4" s="142"/>
      <c r="AR4" s="142"/>
      <c r="AT4" s="142"/>
      <c r="AU4" s="143"/>
      <c r="AW4" s="138"/>
    </row>
    <row r="5" spans="1:104">
      <c r="A5" s="3" t="s">
        <v>1</v>
      </c>
    </row>
    <row r="6" spans="1:104">
      <c r="A6" s="3" t="s">
        <v>484</v>
      </c>
      <c r="AP6" s="13"/>
      <c r="AR6" s="13"/>
      <c r="AT6" s="13"/>
      <c r="AU6" s="3"/>
    </row>
    <row r="7" spans="1:104">
      <c r="A7" s="8"/>
    </row>
    <row r="8" spans="1:104" ht="17.25" customHeight="1">
      <c r="A8" s="341" t="s">
        <v>2</v>
      </c>
      <c r="B8" s="341"/>
      <c r="C8" s="9"/>
      <c r="D8" s="342" t="s">
        <v>3</v>
      </c>
      <c r="E8" s="342"/>
      <c r="F8" s="342"/>
      <c r="G8" s="342"/>
      <c r="H8" s="342"/>
      <c r="I8" s="342"/>
      <c r="J8" s="342"/>
      <c r="K8" s="342"/>
      <c r="L8" s="9"/>
      <c r="M8" s="343" t="s">
        <v>4</v>
      </c>
      <c r="N8" s="343"/>
      <c r="O8" s="343"/>
      <c r="P8" s="343"/>
      <c r="Q8" s="343"/>
      <c r="R8" s="343"/>
      <c r="S8" s="10"/>
      <c r="T8" s="344" t="s">
        <v>5</v>
      </c>
      <c r="U8" s="344"/>
      <c r="V8" s="344"/>
      <c r="W8" s="11"/>
      <c r="X8" s="2"/>
      <c r="Y8" s="345" t="s">
        <v>6</v>
      </c>
      <c r="Z8" s="345"/>
      <c r="AA8" s="345"/>
      <c r="AB8" s="345"/>
      <c r="AC8" s="345"/>
      <c r="AD8" s="345"/>
      <c r="AE8" s="10"/>
      <c r="AF8" s="340" t="s">
        <v>7</v>
      </c>
      <c r="AG8" s="340"/>
      <c r="AH8" s="340"/>
      <c r="AI8" s="340"/>
      <c r="AK8" s="346" t="s">
        <v>8</v>
      </c>
      <c r="AL8" s="346"/>
      <c r="AM8" s="346"/>
      <c r="AN8" s="346"/>
      <c r="AO8" s="346"/>
      <c r="AP8" s="346"/>
      <c r="AQ8" s="346"/>
      <c r="AR8" s="346"/>
      <c r="AS8" s="12"/>
      <c r="AT8" s="347" t="s">
        <v>9</v>
      </c>
      <c r="AU8" s="347"/>
      <c r="AV8" s="347"/>
      <c r="AW8" s="347"/>
    </row>
    <row r="9" spans="1:104">
      <c r="A9" s="341"/>
      <c r="B9" s="341"/>
      <c r="C9" s="9"/>
      <c r="D9" s="342"/>
      <c r="E9" s="342"/>
      <c r="F9" s="342"/>
      <c r="G9" s="342"/>
      <c r="H9" s="342"/>
      <c r="I9" s="342"/>
      <c r="J9" s="342"/>
      <c r="K9" s="342"/>
      <c r="L9" s="9"/>
      <c r="M9" s="343"/>
      <c r="N9" s="343"/>
      <c r="O9" s="343"/>
      <c r="P9" s="343"/>
      <c r="Q9" s="343"/>
      <c r="R9" s="343"/>
      <c r="T9" s="344"/>
      <c r="U9" s="344"/>
      <c r="V9" s="344"/>
      <c r="W9" s="11"/>
      <c r="Y9" s="345"/>
      <c r="Z9" s="345"/>
      <c r="AA9" s="345"/>
      <c r="AB9" s="345"/>
      <c r="AC9" s="345"/>
      <c r="AD9" s="345"/>
      <c r="AF9" s="340"/>
      <c r="AG9" s="340"/>
      <c r="AH9" s="340"/>
      <c r="AI9" s="340"/>
      <c r="AK9" s="348" t="s">
        <v>10</v>
      </c>
      <c r="AL9" s="348"/>
      <c r="AM9" s="349" t="s">
        <v>11</v>
      </c>
      <c r="AN9" s="349"/>
      <c r="AO9" s="348" t="s">
        <v>12</v>
      </c>
      <c r="AP9" s="348"/>
      <c r="AQ9" s="349" t="s">
        <v>13</v>
      </c>
      <c r="AR9" s="349"/>
      <c r="AS9" s="13"/>
      <c r="AT9" s="347"/>
      <c r="AU9" s="347"/>
      <c r="AV9" s="347"/>
      <c r="AW9" s="347"/>
    </row>
    <row r="10" spans="1:104" s="22" customFormat="1" ht="99.75" customHeight="1">
      <c r="A10" s="14" t="s">
        <v>14</v>
      </c>
      <c r="B10" s="14" t="s">
        <v>15</v>
      </c>
      <c r="C10" s="15"/>
      <c r="D10" s="16" t="s">
        <v>16</v>
      </c>
      <c r="E10" s="16" t="s">
        <v>17</v>
      </c>
      <c r="F10" s="17" t="s">
        <v>18</v>
      </c>
      <c r="G10" s="17" t="s">
        <v>19</v>
      </c>
      <c r="H10" s="16" t="s">
        <v>18</v>
      </c>
      <c r="I10" s="16" t="s">
        <v>20</v>
      </c>
      <c r="J10" s="16" t="s">
        <v>21</v>
      </c>
      <c r="K10" s="16" t="s">
        <v>22</v>
      </c>
      <c r="L10" s="18"/>
      <c r="M10" s="19" t="s">
        <v>23</v>
      </c>
      <c r="N10" s="19" t="s">
        <v>24</v>
      </c>
      <c r="O10" s="19" t="s">
        <v>25</v>
      </c>
      <c r="P10" s="19" t="s">
        <v>26</v>
      </c>
      <c r="Q10" s="19" t="s">
        <v>27</v>
      </c>
      <c r="R10" s="19" t="s">
        <v>28</v>
      </c>
      <c r="S10" s="18"/>
      <c r="T10" s="20" t="s">
        <v>29</v>
      </c>
      <c r="U10" s="20" t="s">
        <v>30</v>
      </c>
      <c r="V10" s="21" t="s">
        <v>31</v>
      </c>
      <c r="W10" s="21" t="s">
        <v>32</v>
      </c>
      <c r="Y10" s="23" t="s">
        <v>33</v>
      </c>
      <c r="Z10" s="24" t="s">
        <v>34</v>
      </c>
      <c r="AA10" s="24" t="s">
        <v>35</v>
      </c>
      <c r="AB10" s="24" t="s">
        <v>36</v>
      </c>
      <c r="AC10" s="24" t="s">
        <v>37</v>
      </c>
      <c r="AD10" s="24" t="s">
        <v>38</v>
      </c>
      <c r="AE10" s="18"/>
      <c r="AF10" s="25" t="s">
        <v>25</v>
      </c>
      <c r="AG10" s="26" t="s">
        <v>39</v>
      </c>
      <c r="AH10" s="26" t="s">
        <v>40</v>
      </c>
      <c r="AI10" s="27" t="s">
        <v>41</v>
      </c>
      <c r="AK10" s="28" t="s">
        <v>42</v>
      </c>
      <c r="AL10" s="29" t="s">
        <v>43</v>
      </c>
      <c r="AM10" s="28" t="s">
        <v>44</v>
      </c>
      <c r="AN10" s="29" t="s">
        <v>478</v>
      </c>
      <c r="AO10" s="30" t="s">
        <v>24</v>
      </c>
      <c r="AP10" s="31" t="s">
        <v>46</v>
      </c>
      <c r="AQ10" s="30" t="s">
        <v>47</v>
      </c>
      <c r="AR10" s="32" t="s">
        <v>48</v>
      </c>
      <c r="AS10" s="33"/>
      <c r="AT10" s="34" t="s">
        <v>41</v>
      </c>
      <c r="AU10" s="35" t="s">
        <v>49</v>
      </c>
      <c r="AV10" s="36" t="s">
        <v>50</v>
      </c>
      <c r="AW10" s="37" t="s">
        <v>51</v>
      </c>
      <c r="AY10" s="38" t="s">
        <v>52</v>
      </c>
      <c r="AZ10" s="158" t="s">
        <v>53</v>
      </c>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row>
    <row r="11" spans="1:104" s="181" customFormat="1" ht="18" customHeight="1">
      <c r="A11" s="322" t="s">
        <v>429</v>
      </c>
      <c r="B11" s="174">
        <v>26</v>
      </c>
      <c r="C11" s="175"/>
      <c r="D11" s="174" t="s">
        <v>55</v>
      </c>
      <c r="E11" s="176" t="s">
        <v>431</v>
      </c>
      <c r="F11" s="174" t="s">
        <v>114</v>
      </c>
      <c r="G11" s="177"/>
      <c r="H11" s="178"/>
      <c r="I11" s="174" t="s">
        <v>59</v>
      </c>
      <c r="J11" s="174" t="s">
        <v>60</v>
      </c>
      <c r="K11" s="179" t="s">
        <v>230</v>
      </c>
      <c r="L11" s="175"/>
      <c r="M11" s="174" t="s">
        <v>90</v>
      </c>
      <c r="N11" s="174" t="s">
        <v>433</v>
      </c>
      <c r="O11" s="174">
        <v>1430</v>
      </c>
      <c r="P11" s="174">
        <v>7</v>
      </c>
      <c r="Q11" s="174" t="s">
        <v>64</v>
      </c>
      <c r="R11" s="174" t="s">
        <v>65</v>
      </c>
      <c r="S11" s="175"/>
      <c r="T11" s="175"/>
      <c r="U11" s="175"/>
      <c r="V11" s="180">
        <v>1430</v>
      </c>
      <c r="W11" s="174" t="s">
        <v>66</v>
      </c>
      <c r="Y11" s="182" t="s">
        <v>434</v>
      </c>
      <c r="Z11" s="182" t="s">
        <v>463</v>
      </c>
      <c r="AA11" s="174">
        <v>21</v>
      </c>
      <c r="AB11" s="174">
        <v>154</v>
      </c>
      <c r="AC11" s="174"/>
      <c r="AD11" s="174">
        <v>8.1</v>
      </c>
      <c r="AE11" s="174"/>
      <c r="AF11" s="174">
        <v>154</v>
      </c>
      <c r="AG11" s="174">
        <v>5</v>
      </c>
      <c r="AH11" s="174"/>
      <c r="AI11" s="183">
        <v>30.8</v>
      </c>
      <c r="AK11" s="183">
        <v>30.8</v>
      </c>
      <c r="AL11" s="184" t="s">
        <v>433</v>
      </c>
      <c r="AM11" s="184" t="s">
        <v>65</v>
      </c>
      <c r="AN11" s="184" t="s">
        <v>77</v>
      </c>
      <c r="AO11" s="185"/>
      <c r="AP11" s="186"/>
      <c r="AQ11" s="187"/>
      <c r="AR11" s="186"/>
      <c r="AT11" s="188"/>
      <c r="AU11" s="189"/>
      <c r="AV11" s="190"/>
      <c r="AW11" s="191"/>
      <c r="AX11" s="191"/>
      <c r="AZ11" s="181" t="s">
        <v>480</v>
      </c>
    </row>
    <row r="12" spans="1:104">
      <c r="A12" s="40" t="s">
        <v>255</v>
      </c>
      <c r="B12" s="62">
        <v>9</v>
      </c>
      <c r="C12" s="62"/>
      <c r="D12" s="2" t="s">
        <v>55</v>
      </c>
      <c r="E12" s="51" t="s">
        <v>169</v>
      </c>
      <c r="F12" s="52" t="s">
        <v>160</v>
      </c>
      <c r="G12" s="52" t="s">
        <v>170</v>
      </c>
      <c r="I12" s="2" t="s">
        <v>380</v>
      </c>
      <c r="J12" s="2" t="s">
        <v>60</v>
      </c>
      <c r="K12" s="53" t="s">
        <v>172</v>
      </c>
      <c r="M12" s="53" t="s">
        <v>173</v>
      </c>
      <c r="N12" s="53" t="s">
        <v>63</v>
      </c>
      <c r="O12" s="2">
        <v>40</v>
      </c>
      <c r="P12" s="53">
        <v>7</v>
      </c>
      <c r="Q12" s="2" t="s">
        <v>64</v>
      </c>
      <c r="R12" s="2" t="s">
        <v>65</v>
      </c>
      <c r="S12" s="2"/>
      <c r="T12" s="2"/>
      <c r="U12" s="2"/>
      <c r="V12" s="2">
        <v>40</v>
      </c>
      <c r="W12" s="66" t="s">
        <v>66</v>
      </c>
      <c r="Y12" s="4" t="s">
        <v>120</v>
      </c>
      <c r="Z12" s="4" t="s">
        <v>463</v>
      </c>
      <c r="AA12" s="2">
        <v>25</v>
      </c>
      <c r="AB12" s="92">
        <v>166</v>
      </c>
      <c r="AC12" s="52" t="s">
        <v>69</v>
      </c>
      <c r="AD12" s="2" t="s">
        <v>231</v>
      </c>
      <c r="AF12" s="2">
        <v>40</v>
      </c>
      <c r="AG12" s="2">
        <v>1</v>
      </c>
      <c r="AI12" s="13">
        <f t="shared" ref="AI12:AI23" si="0">AF12</f>
        <v>40</v>
      </c>
      <c r="AK12" s="2">
        <v>40</v>
      </c>
      <c r="AL12" s="53" t="s">
        <v>63</v>
      </c>
      <c r="AM12" s="45" t="s">
        <v>65</v>
      </c>
      <c r="AN12" s="45" t="s">
        <v>77</v>
      </c>
      <c r="AO12" s="53"/>
      <c r="AP12" s="63"/>
      <c r="AQ12" s="53"/>
      <c r="AR12" s="47"/>
      <c r="AS12" s="45"/>
      <c r="AU12" s="93"/>
      <c r="AV12" s="65"/>
      <c r="AW12" s="65"/>
      <c r="AX12" s="58"/>
      <c r="AY12" s="3" t="s">
        <v>176</v>
      </c>
    </row>
    <row r="13" spans="1:104">
      <c r="A13" s="40" t="s">
        <v>256</v>
      </c>
      <c r="B13" s="62">
        <v>9</v>
      </c>
      <c r="C13" s="62"/>
      <c r="D13" s="2" t="s">
        <v>55</v>
      </c>
      <c r="E13" s="51" t="s">
        <v>169</v>
      </c>
      <c r="F13" s="52" t="s">
        <v>160</v>
      </c>
      <c r="G13" s="52" t="s">
        <v>170</v>
      </c>
      <c r="I13" s="2" t="s">
        <v>380</v>
      </c>
      <c r="J13" s="2" t="s">
        <v>60</v>
      </c>
      <c r="K13" s="53" t="s">
        <v>172</v>
      </c>
      <c r="M13" s="53" t="s">
        <v>239</v>
      </c>
      <c r="N13" s="53" t="s">
        <v>63</v>
      </c>
      <c r="O13" s="2">
        <v>80</v>
      </c>
      <c r="P13" s="53">
        <v>7</v>
      </c>
      <c r="Q13" s="2" t="s">
        <v>64</v>
      </c>
      <c r="R13" s="2" t="s">
        <v>65</v>
      </c>
      <c r="S13" s="2"/>
      <c r="T13" s="2"/>
      <c r="U13" s="2"/>
      <c r="V13" s="2">
        <v>80</v>
      </c>
      <c r="W13" s="66" t="s">
        <v>66</v>
      </c>
      <c r="Y13" s="4" t="s">
        <v>120</v>
      </c>
      <c r="Z13" s="4" t="s">
        <v>463</v>
      </c>
      <c r="AA13" s="2">
        <v>25</v>
      </c>
      <c r="AB13" s="92">
        <v>166</v>
      </c>
      <c r="AC13" s="52" t="s">
        <v>69</v>
      </c>
      <c r="AD13" s="2" t="s">
        <v>231</v>
      </c>
      <c r="AF13" s="2">
        <v>80</v>
      </c>
      <c r="AG13" s="2">
        <v>1</v>
      </c>
      <c r="AI13" s="13">
        <f t="shared" si="0"/>
        <v>80</v>
      </c>
      <c r="AK13" s="2">
        <v>80</v>
      </c>
      <c r="AL13" s="53" t="s">
        <v>63</v>
      </c>
      <c r="AM13" s="45" t="s">
        <v>65</v>
      </c>
      <c r="AN13" s="45" t="s">
        <v>77</v>
      </c>
      <c r="AO13" s="53"/>
      <c r="AP13" s="47"/>
      <c r="AQ13" s="53"/>
      <c r="AR13" s="47"/>
      <c r="AS13" s="45"/>
      <c r="AU13" s="55"/>
      <c r="AV13" s="56"/>
      <c r="AW13" s="58"/>
      <c r="AX13" s="1"/>
      <c r="AY13" s="3" t="s">
        <v>176</v>
      </c>
    </row>
    <row r="14" spans="1:104">
      <c r="A14" s="40" t="s">
        <v>461</v>
      </c>
      <c r="B14" s="62">
        <v>9</v>
      </c>
      <c r="C14" s="62"/>
      <c r="D14" s="2" t="s">
        <v>55</v>
      </c>
      <c r="E14" s="51" t="s">
        <v>169</v>
      </c>
      <c r="F14" s="52" t="s">
        <v>160</v>
      </c>
      <c r="G14" s="52" t="s">
        <v>170</v>
      </c>
      <c r="I14" s="2" t="s">
        <v>380</v>
      </c>
      <c r="J14" s="2" t="s">
        <v>60</v>
      </c>
      <c r="K14" s="53" t="s">
        <v>172</v>
      </c>
      <c r="M14" s="53" t="s">
        <v>239</v>
      </c>
      <c r="N14" s="53" t="s">
        <v>202</v>
      </c>
      <c r="O14" s="2">
        <v>28.5</v>
      </c>
      <c r="P14" s="53">
        <v>7</v>
      </c>
      <c r="Q14" s="2" t="s">
        <v>64</v>
      </c>
      <c r="R14" s="2" t="s">
        <v>65</v>
      </c>
      <c r="S14" s="2"/>
      <c r="T14" s="2"/>
      <c r="U14" s="2"/>
      <c r="V14" s="2">
        <v>28.5</v>
      </c>
      <c r="W14" s="66" t="s">
        <v>66</v>
      </c>
      <c r="Y14" s="4" t="s">
        <v>120</v>
      </c>
      <c r="Z14" s="4" t="s">
        <v>463</v>
      </c>
      <c r="AA14" s="2">
        <v>25</v>
      </c>
      <c r="AB14" s="92">
        <v>166</v>
      </c>
      <c r="AC14" s="52" t="s">
        <v>69</v>
      </c>
      <c r="AD14" s="2" t="s">
        <v>231</v>
      </c>
      <c r="AF14" s="2">
        <v>28.5</v>
      </c>
      <c r="AG14" s="2">
        <v>1</v>
      </c>
      <c r="AI14" s="13">
        <f t="shared" si="0"/>
        <v>28.5</v>
      </c>
      <c r="AK14" s="2">
        <v>28.5</v>
      </c>
      <c r="AL14" s="53" t="s">
        <v>202</v>
      </c>
      <c r="AM14" s="45" t="s">
        <v>65</v>
      </c>
      <c r="AN14" s="45" t="s">
        <v>71</v>
      </c>
      <c r="AO14" s="53" t="s">
        <v>173</v>
      </c>
      <c r="AP14" s="47" t="s">
        <v>105</v>
      </c>
      <c r="AQ14" s="53" t="s">
        <v>166</v>
      </c>
      <c r="AR14" s="47"/>
      <c r="AS14" s="45"/>
      <c r="AT14" s="5">
        <f t="shared" ref="AT14" si="1">AK14</f>
        <v>28.5</v>
      </c>
      <c r="AU14" s="55"/>
      <c r="AV14" s="94">
        <f>AT14</f>
        <v>28.5</v>
      </c>
      <c r="AW14" s="57">
        <f>AV14</f>
        <v>28.5</v>
      </c>
      <c r="AX14" s="1"/>
      <c r="AY14" s="3" t="s">
        <v>176</v>
      </c>
    </row>
    <row r="15" spans="1:104">
      <c r="A15" s="40" t="s">
        <v>168</v>
      </c>
      <c r="B15" s="62">
        <v>7</v>
      </c>
      <c r="C15" s="62"/>
      <c r="D15" s="2" t="s">
        <v>55</v>
      </c>
      <c r="E15" s="51" t="s">
        <v>169</v>
      </c>
      <c r="F15" s="52" t="s">
        <v>160</v>
      </c>
      <c r="G15" s="52" t="s">
        <v>170</v>
      </c>
      <c r="I15" s="2" t="s">
        <v>380</v>
      </c>
      <c r="J15" s="2" t="s">
        <v>60</v>
      </c>
      <c r="K15" s="53" t="s">
        <v>172</v>
      </c>
      <c r="M15" s="53" t="s">
        <v>173</v>
      </c>
      <c r="N15" s="53" t="s">
        <v>63</v>
      </c>
      <c r="O15" s="2">
        <v>7.1</v>
      </c>
      <c r="P15" s="53">
        <v>7</v>
      </c>
      <c r="Q15" s="2" t="s">
        <v>64</v>
      </c>
      <c r="R15" s="2" t="s">
        <v>65</v>
      </c>
      <c r="S15" s="2"/>
      <c r="T15" s="2"/>
      <c r="U15" s="2"/>
      <c r="V15" s="2">
        <v>7.1</v>
      </c>
      <c r="W15" s="66" t="s">
        <v>66</v>
      </c>
      <c r="Y15" s="4" t="s">
        <v>120</v>
      </c>
      <c r="Z15" s="4" t="s">
        <v>463</v>
      </c>
      <c r="AA15" s="2">
        <v>25</v>
      </c>
      <c r="AB15" s="92" t="s">
        <v>174</v>
      </c>
      <c r="AC15" s="92" t="s">
        <v>69</v>
      </c>
      <c r="AD15" s="2" t="s">
        <v>175</v>
      </c>
      <c r="AF15" s="2">
        <v>7.1</v>
      </c>
      <c r="AG15" s="2">
        <v>1</v>
      </c>
      <c r="AI15" s="13">
        <f>AF15</f>
        <v>7.1</v>
      </c>
      <c r="AK15" s="2">
        <v>7.1</v>
      </c>
      <c r="AL15" s="53" t="s">
        <v>63</v>
      </c>
      <c r="AM15" s="45" t="s">
        <v>65</v>
      </c>
      <c r="AN15" s="45" t="s">
        <v>77</v>
      </c>
      <c r="AO15" s="53"/>
      <c r="AP15" s="63"/>
      <c r="AQ15" s="53"/>
      <c r="AR15" s="47"/>
      <c r="AS15" s="59"/>
      <c r="AX15" s="58"/>
      <c r="AY15" s="3" t="s">
        <v>176</v>
      </c>
    </row>
    <row r="16" spans="1:104">
      <c r="A16" s="40" t="s">
        <v>177</v>
      </c>
      <c r="B16" s="62">
        <v>7</v>
      </c>
      <c r="C16" s="62"/>
      <c r="D16" s="2" t="s">
        <v>55</v>
      </c>
      <c r="E16" s="51" t="s">
        <v>169</v>
      </c>
      <c r="F16" s="52" t="s">
        <v>160</v>
      </c>
      <c r="G16" s="52" t="s">
        <v>170</v>
      </c>
      <c r="I16" s="2" t="s">
        <v>380</v>
      </c>
      <c r="J16" s="2" t="s">
        <v>60</v>
      </c>
      <c r="K16" s="53" t="s">
        <v>172</v>
      </c>
      <c r="M16" s="53" t="s">
        <v>173</v>
      </c>
      <c r="N16" s="53" t="s">
        <v>63</v>
      </c>
      <c r="O16" s="2">
        <v>56.5</v>
      </c>
      <c r="P16" s="53">
        <v>7</v>
      </c>
      <c r="Q16" s="2" t="s">
        <v>64</v>
      </c>
      <c r="R16" s="2" t="s">
        <v>65</v>
      </c>
      <c r="S16" s="2"/>
      <c r="T16" s="2"/>
      <c r="U16" s="2"/>
      <c r="V16" s="2">
        <v>56.5</v>
      </c>
      <c r="W16" s="66" t="s">
        <v>66</v>
      </c>
      <c r="Y16" s="4" t="s">
        <v>120</v>
      </c>
      <c r="Z16" s="4" t="s">
        <v>463</v>
      </c>
      <c r="AA16" s="2">
        <v>25</v>
      </c>
      <c r="AB16" s="92" t="s">
        <v>174</v>
      </c>
      <c r="AC16" s="92" t="s">
        <v>69</v>
      </c>
      <c r="AD16" s="2" t="s">
        <v>175</v>
      </c>
      <c r="AF16" s="2">
        <v>56.5</v>
      </c>
      <c r="AG16" s="2">
        <v>1</v>
      </c>
      <c r="AI16" s="13">
        <f>AF16</f>
        <v>56.5</v>
      </c>
      <c r="AK16" s="2">
        <v>56.5</v>
      </c>
      <c r="AL16" s="53" t="s">
        <v>63</v>
      </c>
      <c r="AM16" s="45" t="s">
        <v>65</v>
      </c>
      <c r="AN16" s="45" t="s">
        <v>77</v>
      </c>
      <c r="AO16" s="53"/>
      <c r="AP16" s="63"/>
      <c r="AQ16" s="53"/>
      <c r="AR16" s="47"/>
      <c r="AS16" s="59"/>
      <c r="AU16" s="70"/>
      <c r="AV16" s="59"/>
      <c r="AW16" s="59"/>
      <c r="AX16" s="1"/>
      <c r="AY16" s="3" t="s">
        <v>176</v>
      </c>
    </row>
    <row r="17" spans="1:52">
      <c r="A17" s="40" t="s">
        <v>178</v>
      </c>
      <c r="B17" s="62">
        <v>7</v>
      </c>
      <c r="C17" s="62"/>
      <c r="D17" s="2" t="s">
        <v>55</v>
      </c>
      <c r="E17" s="51" t="s">
        <v>169</v>
      </c>
      <c r="F17" s="52" t="s">
        <v>160</v>
      </c>
      <c r="G17" s="52" t="s">
        <v>170</v>
      </c>
      <c r="I17" s="2" t="s">
        <v>380</v>
      </c>
      <c r="J17" s="2" t="s">
        <v>60</v>
      </c>
      <c r="K17" s="53" t="s">
        <v>172</v>
      </c>
      <c r="M17" s="53" t="s">
        <v>173</v>
      </c>
      <c r="N17" s="53" t="s">
        <v>63</v>
      </c>
      <c r="O17" s="2">
        <v>7.1</v>
      </c>
      <c r="P17" s="53">
        <v>7</v>
      </c>
      <c r="Q17" s="2" t="s">
        <v>64</v>
      </c>
      <c r="R17" s="2" t="s">
        <v>65</v>
      </c>
      <c r="S17" s="2"/>
      <c r="T17" s="2"/>
      <c r="U17" s="2"/>
      <c r="V17" s="2">
        <v>7.1</v>
      </c>
      <c r="W17" s="66" t="s">
        <v>66</v>
      </c>
      <c r="Y17" s="4" t="s">
        <v>120</v>
      </c>
      <c r="Z17" s="4" t="s">
        <v>463</v>
      </c>
      <c r="AA17" s="2">
        <v>25</v>
      </c>
      <c r="AB17" s="92" t="s">
        <v>174</v>
      </c>
      <c r="AC17" s="92" t="s">
        <v>69</v>
      </c>
      <c r="AD17" s="2" t="s">
        <v>175</v>
      </c>
      <c r="AF17" s="2">
        <v>7.1</v>
      </c>
      <c r="AG17" s="2">
        <v>1</v>
      </c>
      <c r="AI17" s="13">
        <f>AF17</f>
        <v>7.1</v>
      </c>
      <c r="AK17" s="2">
        <v>7.1</v>
      </c>
      <c r="AL17" s="53" t="s">
        <v>63</v>
      </c>
      <c r="AM17" s="45" t="s">
        <v>65</v>
      </c>
      <c r="AN17" s="45" t="s">
        <v>77</v>
      </c>
      <c r="AO17" s="53"/>
      <c r="AP17" s="63"/>
      <c r="AQ17" s="53"/>
      <c r="AR17" s="63"/>
      <c r="AS17" s="59"/>
      <c r="AU17" s="64"/>
      <c r="AV17" s="59"/>
      <c r="AW17" s="59"/>
      <c r="AX17" s="1"/>
      <c r="AY17" s="3" t="s">
        <v>176</v>
      </c>
    </row>
    <row r="18" spans="1:52">
      <c r="A18" s="40" t="s">
        <v>179</v>
      </c>
      <c r="B18" s="62">
        <v>7</v>
      </c>
      <c r="C18" s="62"/>
      <c r="D18" s="2" t="s">
        <v>55</v>
      </c>
      <c r="E18" s="51" t="s">
        <v>169</v>
      </c>
      <c r="F18" s="52" t="s">
        <v>160</v>
      </c>
      <c r="G18" s="52" t="s">
        <v>170</v>
      </c>
      <c r="I18" s="2" t="s">
        <v>380</v>
      </c>
      <c r="J18" s="2" t="s">
        <v>60</v>
      </c>
      <c r="K18" s="53" t="s">
        <v>172</v>
      </c>
      <c r="M18" s="53" t="s">
        <v>173</v>
      </c>
      <c r="N18" s="53" t="s">
        <v>63</v>
      </c>
      <c r="O18" s="2">
        <v>17.899999999999999</v>
      </c>
      <c r="P18" s="53">
        <v>7</v>
      </c>
      <c r="Q18" s="2" t="s">
        <v>64</v>
      </c>
      <c r="R18" s="2" t="s">
        <v>65</v>
      </c>
      <c r="S18" s="2"/>
      <c r="T18" s="2"/>
      <c r="U18" s="2"/>
      <c r="V18" s="2">
        <v>17.899999999999999</v>
      </c>
      <c r="W18" s="66" t="s">
        <v>66</v>
      </c>
      <c r="Y18" s="4" t="s">
        <v>120</v>
      </c>
      <c r="Z18" s="4" t="s">
        <v>463</v>
      </c>
      <c r="AA18" s="2">
        <v>25</v>
      </c>
      <c r="AB18" s="92" t="s">
        <v>174</v>
      </c>
      <c r="AC18" s="92" t="s">
        <v>69</v>
      </c>
      <c r="AD18" s="2" t="s">
        <v>175</v>
      </c>
      <c r="AF18" s="2">
        <v>17.899999999999999</v>
      </c>
      <c r="AG18" s="2">
        <v>1</v>
      </c>
      <c r="AI18" s="13">
        <f>AF18</f>
        <v>17.899999999999999</v>
      </c>
      <c r="AK18" s="2">
        <v>17.899999999999999</v>
      </c>
      <c r="AL18" s="53" t="s">
        <v>63</v>
      </c>
      <c r="AM18" s="45" t="s">
        <v>65</v>
      </c>
      <c r="AN18" s="45" t="s">
        <v>77</v>
      </c>
      <c r="AO18" s="53"/>
      <c r="AP18" s="63"/>
      <c r="AQ18" s="53"/>
      <c r="AR18" s="63"/>
      <c r="AS18" s="59"/>
      <c r="AU18" s="64"/>
      <c r="AV18" s="94"/>
      <c r="AW18" s="57"/>
      <c r="AX18" s="1"/>
      <c r="AY18" s="3" t="s">
        <v>176</v>
      </c>
    </row>
    <row r="19" spans="1:52" s="181" customFormat="1">
      <c r="A19" s="192" t="s">
        <v>180</v>
      </c>
      <c r="B19" s="193">
        <v>7</v>
      </c>
      <c r="C19" s="193"/>
      <c r="D19" s="174" t="s">
        <v>55</v>
      </c>
      <c r="E19" s="194" t="s">
        <v>169</v>
      </c>
      <c r="F19" s="195" t="s">
        <v>160</v>
      </c>
      <c r="G19" s="195" t="s">
        <v>170</v>
      </c>
      <c r="H19" s="174"/>
      <c r="I19" s="174" t="s">
        <v>380</v>
      </c>
      <c r="J19" s="174" t="s">
        <v>60</v>
      </c>
      <c r="K19" s="196" t="s">
        <v>172</v>
      </c>
      <c r="M19" s="196" t="s">
        <v>173</v>
      </c>
      <c r="N19" s="196" t="s">
        <v>63</v>
      </c>
      <c r="O19" s="174">
        <v>17.899999999999999</v>
      </c>
      <c r="P19" s="196">
        <v>7</v>
      </c>
      <c r="Q19" s="174" t="s">
        <v>64</v>
      </c>
      <c r="R19" s="174" t="s">
        <v>65</v>
      </c>
      <c r="S19" s="174"/>
      <c r="T19" s="174"/>
      <c r="U19" s="174"/>
      <c r="V19" s="174">
        <v>17.899999999999999</v>
      </c>
      <c r="W19" s="197" t="s">
        <v>66</v>
      </c>
      <c r="Y19" s="182" t="s">
        <v>120</v>
      </c>
      <c r="Z19" s="182" t="s">
        <v>463</v>
      </c>
      <c r="AA19" s="174">
        <v>25</v>
      </c>
      <c r="AB19" s="198" t="s">
        <v>174</v>
      </c>
      <c r="AC19" s="198" t="s">
        <v>69</v>
      </c>
      <c r="AD19" s="174" t="s">
        <v>175</v>
      </c>
      <c r="AF19" s="174">
        <v>17.899999999999999</v>
      </c>
      <c r="AG19" s="174">
        <v>1</v>
      </c>
      <c r="AH19" s="174"/>
      <c r="AI19" s="183">
        <f>AF19</f>
        <v>17.899999999999999</v>
      </c>
      <c r="AK19" s="174">
        <v>17.899999999999999</v>
      </c>
      <c r="AL19" s="196" t="s">
        <v>63</v>
      </c>
      <c r="AM19" s="184" t="s">
        <v>65</v>
      </c>
      <c r="AN19" s="184" t="s">
        <v>77</v>
      </c>
      <c r="AO19" s="196"/>
      <c r="AP19" s="199"/>
      <c r="AQ19" s="196"/>
      <c r="AR19" s="199"/>
      <c r="AS19" s="200"/>
      <c r="AT19" s="186"/>
      <c r="AU19" s="201"/>
      <c r="AV19" s="202"/>
      <c r="AW19" s="200"/>
      <c r="AX19" s="203"/>
      <c r="AY19" s="181" t="s">
        <v>176</v>
      </c>
    </row>
    <row r="20" spans="1:52">
      <c r="A20" s="323" t="s">
        <v>428</v>
      </c>
      <c r="B20" s="2">
        <v>26</v>
      </c>
      <c r="D20" s="2" t="s">
        <v>55</v>
      </c>
      <c r="E20" s="131" t="s">
        <v>182</v>
      </c>
      <c r="F20" s="2" t="s">
        <v>114</v>
      </c>
      <c r="I20" s="2" t="s">
        <v>59</v>
      </c>
      <c r="J20" s="2" t="s">
        <v>60</v>
      </c>
      <c r="K20" s="42" t="s">
        <v>230</v>
      </c>
      <c r="M20" s="2" t="s">
        <v>90</v>
      </c>
      <c r="N20" s="2" t="s">
        <v>433</v>
      </c>
      <c r="O20" s="2">
        <v>933</v>
      </c>
      <c r="P20" s="2">
        <v>7</v>
      </c>
      <c r="Q20" s="2" t="s">
        <v>64</v>
      </c>
      <c r="R20" s="2" t="s">
        <v>65</v>
      </c>
      <c r="V20" s="42">
        <v>933</v>
      </c>
      <c r="W20" s="2" t="s">
        <v>66</v>
      </c>
      <c r="Y20" s="4" t="s">
        <v>434</v>
      </c>
      <c r="Z20" s="4" t="s">
        <v>463</v>
      </c>
      <c r="AA20" s="2">
        <v>21</v>
      </c>
      <c r="AB20" s="2">
        <v>162</v>
      </c>
      <c r="AD20" s="2">
        <v>8.1</v>
      </c>
      <c r="AE20" s="2"/>
      <c r="AF20" s="2">
        <v>162</v>
      </c>
      <c r="AG20" s="2">
        <v>5</v>
      </c>
      <c r="AI20" s="13">
        <v>32.4</v>
      </c>
      <c r="AK20" s="13">
        <v>32.4</v>
      </c>
      <c r="AL20" s="45" t="s">
        <v>111</v>
      </c>
      <c r="AM20" s="45" t="s">
        <v>65</v>
      </c>
      <c r="AN20" s="45" t="s">
        <v>77</v>
      </c>
      <c r="AO20" s="46"/>
      <c r="AQ20" s="48"/>
      <c r="AX20" s="1"/>
    </row>
    <row r="21" spans="1:52">
      <c r="A21" s="40" t="s">
        <v>240</v>
      </c>
      <c r="B21" s="62">
        <v>9</v>
      </c>
      <c r="D21" s="2" t="s">
        <v>55</v>
      </c>
      <c r="E21" s="51" t="s">
        <v>182</v>
      </c>
      <c r="F21" s="52" t="s">
        <v>57</v>
      </c>
      <c r="G21" s="52" t="s">
        <v>58</v>
      </c>
      <c r="I21" s="2" t="s">
        <v>59</v>
      </c>
      <c r="J21" s="2" t="s">
        <v>60</v>
      </c>
      <c r="K21" s="53" t="s">
        <v>230</v>
      </c>
      <c r="M21" s="53" t="s">
        <v>90</v>
      </c>
      <c r="N21" s="53" t="s">
        <v>63</v>
      </c>
      <c r="O21" s="2">
        <v>200</v>
      </c>
      <c r="P21" s="53">
        <v>7</v>
      </c>
      <c r="Q21" s="2" t="s">
        <v>64</v>
      </c>
      <c r="R21" s="2" t="s">
        <v>65</v>
      </c>
      <c r="V21" s="2">
        <v>200</v>
      </c>
      <c r="W21" s="66" t="s">
        <v>66</v>
      </c>
      <c r="Y21" s="4" t="s">
        <v>120</v>
      </c>
      <c r="Z21" s="4" t="s">
        <v>463</v>
      </c>
      <c r="AA21" s="2">
        <v>25</v>
      </c>
      <c r="AB21" s="52">
        <v>168</v>
      </c>
      <c r="AC21" s="52" t="s">
        <v>69</v>
      </c>
      <c r="AD21" s="2" t="s">
        <v>231</v>
      </c>
      <c r="AE21" s="2"/>
      <c r="AF21" s="2">
        <v>200</v>
      </c>
      <c r="AG21" s="2">
        <v>1</v>
      </c>
      <c r="AI21" s="13">
        <f t="shared" si="0"/>
        <v>200</v>
      </c>
      <c r="AK21" s="2">
        <v>200</v>
      </c>
      <c r="AL21" s="53" t="s">
        <v>63</v>
      </c>
      <c r="AM21" s="45" t="s">
        <v>65</v>
      </c>
      <c r="AN21" s="45" t="s">
        <v>77</v>
      </c>
      <c r="AO21" s="53"/>
      <c r="AQ21" s="53"/>
      <c r="AT21" s="80"/>
      <c r="AW21" s="57"/>
      <c r="AX21" s="1"/>
      <c r="AY21" s="3" t="s">
        <v>186</v>
      </c>
    </row>
    <row r="22" spans="1:52">
      <c r="A22" s="40" t="s">
        <v>241</v>
      </c>
      <c r="B22" s="62">
        <v>9</v>
      </c>
      <c r="D22" s="2" t="s">
        <v>55</v>
      </c>
      <c r="E22" s="51" t="s">
        <v>182</v>
      </c>
      <c r="F22" s="52" t="s">
        <v>57</v>
      </c>
      <c r="G22" s="52" t="s">
        <v>58</v>
      </c>
      <c r="I22" s="2" t="s">
        <v>59</v>
      </c>
      <c r="J22" s="2" t="s">
        <v>60</v>
      </c>
      <c r="K22" s="53" t="s">
        <v>230</v>
      </c>
      <c r="M22" s="53" t="s">
        <v>188</v>
      </c>
      <c r="N22" s="53" t="s">
        <v>63</v>
      </c>
      <c r="O22" s="2">
        <v>400</v>
      </c>
      <c r="P22" s="53">
        <v>7</v>
      </c>
      <c r="Q22" s="2" t="s">
        <v>64</v>
      </c>
      <c r="R22" s="2" t="s">
        <v>65</v>
      </c>
      <c r="V22" s="2">
        <v>400</v>
      </c>
      <c r="W22" s="66" t="s">
        <v>66</v>
      </c>
      <c r="Y22" s="4" t="s">
        <v>120</v>
      </c>
      <c r="Z22" s="4" t="s">
        <v>463</v>
      </c>
      <c r="AA22" s="2">
        <v>25</v>
      </c>
      <c r="AB22" s="52">
        <v>168</v>
      </c>
      <c r="AC22" s="52" t="s">
        <v>69</v>
      </c>
      <c r="AD22" s="2" t="s">
        <v>231</v>
      </c>
      <c r="AE22" s="2"/>
      <c r="AF22" s="2">
        <v>400</v>
      </c>
      <c r="AG22" s="2">
        <v>1</v>
      </c>
      <c r="AI22" s="13">
        <f t="shared" si="0"/>
        <v>400</v>
      </c>
      <c r="AK22" s="2">
        <v>400</v>
      </c>
      <c r="AL22" s="53" t="s">
        <v>63</v>
      </c>
      <c r="AM22" s="45" t="s">
        <v>65</v>
      </c>
      <c r="AN22" s="45" t="s">
        <v>77</v>
      </c>
      <c r="AO22" s="53"/>
      <c r="AQ22" s="53"/>
      <c r="AT22" s="80"/>
      <c r="AW22" s="57"/>
      <c r="AX22" s="1"/>
      <c r="AY22" s="3" t="s">
        <v>186</v>
      </c>
    </row>
    <row r="23" spans="1:52">
      <c r="A23" s="40" t="s">
        <v>460</v>
      </c>
      <c r="B23" s="62">
        <v>9</v>
      </c>
      <c r="D23" s="2" t="s">
        <v>55</v>
      </c>
      <c r="E23" s="51" t="s">
        <v>182</v>
      </c>
      <c r="F23" s="52" t="s">
        <v>57</v>
      </c>
      <c r="G23" s="52" t="s">
        <v>58</v>
      </c>
      <c r="I23" s="2" t="s">
        <v>59</v>
      </c>
      <c r="J23" s="2" t="s">
        <v>60</v>
      </c>
      <c r="K23" s="53" t="s">
        <v>230</v>
      </c>
      <c r="M23" s="53" t="s">
        <v>188</v>
      </c>
      <c r="N23" s="53" t="s">
        <v>202</v>
      </c>
      <c r="O23" s="2">
        <v>262</v>
      </c>
      <c r="P23" s="53">
        <v>7</v>
      </c>
      <c r="Q23" s="2" t="s">
        <v>64</v>
      </c>
      <c r="R23" s="2" t="s">
        <v>65</v>
      </c>
      <c r="V23" s="2">
        <v>262</v>
      </c>
      <c r="W23" s="66" t="s">
        <v>66</v>
      </c>
      <c r="Y23" s="4" t="s">
        <v>120</v>
      </c>
      <c r="Z23" s="4" t="s">
        <v>463</v>
      </c>
      <c r="AA23" s="2">
        <v>25</v>
      </c>
      <c r="AB23" s="52">
        <v>168</v>
      </c>
      <c r="AC23" s="52" t="s">
        <v>69</v>
      </c>
      <c r="AD23" s="2" t="s">
        <v>231</v>
      </c>
      <c r="AE23" s="2"/>
      <c r="AF23" s="2">
        <v>262</v>
      </c>
      <c r="AG23" s="2">
        <v>1</v>
      </c>
      <c r="AI23" s="13">
        <f t="shared" si="0"/>
        <v>262</v>
      </c>
      <c r="AK23" s="2">
        <v>262</v>
      </c>
      <c r="AL23" s="53" t="s">
        <v>202</v>
      </c>
      <c r="AM23" s="45" t="s">
        <v>65</v>
      </c>
      <c r="AN23" s="45" t="s">
        <v>71</v>
      </c>
      <c r="AO23" s="53" t="s">
        <v>188</v>
      </c>
      <c r="AP23" s="5" t="s">
        <v>105</v>
      </c>
      <c r="AQ23" s="53" t="s">
        <v>166</v>
      </c>
      <c r="AR23" s="5" t="s">
        <v>105</v>
      </c>
      <c r="AT23" s="80">
        <f>AK23</f>
        <v>262</v>
      </c>
      <c r="AV23" s="97">
        <f>AT23</f>
        <v>262</v>
      </c>
      <c r="AW23" s="57"/>
      <c r="AX23" s="1"/>
      <c r="AY23" s="3" t="s">
        <v>186</v>
      </c>
    </row>
    <row r="24" spans="1:52">
      <c r="A24" s="40" t="s">
        <v>325</v>
      </c>
      <c r="B24" s="2">
        <v>32</v>
      </c>
      <c r="D24" s="2" t="s">
        <v>55</v>
      </c>
      <c r="E24" s="51" t="s">
        <v>182</v>
      </c>
      <c r="F24" s="52" t="s">
        <v>57</v>
      </c>
      <c r="G24" s="52" t="s">
        <v>58</v>
      </c>
      <c r="I24" s="2" t="s">
        <v>59</v>
      </c>
      <c r="J24" s="2" t="s">
        <v>60</v>
      </c>
      <c r="K24" s="53" t="s">
        <v>183</v>
      </c>
      <c r="M24" s="53" t="s">
        <v>90</v>
      </c>
      <c r="N24" s="53" t="s">
        <v>63</v>
      </c>
      <c r="O24" s="307">
        <v>49</v>
      </c>
      <c r="P24" s="53">
        <v>32</v>
      </c>
      <c r="Q24" s="2" t="s">
        <v>64</v>
      </c>
      <c r="R24" s="2" t="s">
        <v>65</v>
      </c>
      <c r="V24" s="2">
        <v>49</v>
      </c>
      <c r="W24" s="2" t="s">
        <v>66</v>
      </c>
      <c r="Y24" s="4" t="s">
        <v>120</v>
      </c>
      <c r="Z24" s="4" t="s">
        <v>463</v>
      </c>
      <c r="AA24" s="2">
        <v>25</v>
      </c>
      <c r="AB24" s="52" t="s">
        <v>326</v>
      </c>
      <c r="AC24" s="52"/>
      <c r="AD24" s="2" t="s">
        <v>327</v>
      </c>
      <c r="AE24" s="2"/>
      <c r="AF24" s="2">
        <v>49</v>
      </c>
      <c r="AG24" s="2">
        <v>1</v>
      </c>
      <c r="AI24" s="13">
        <f t="shared" ref="AI24:AI31" si="2">AF24</f>
        <v>49</v>
      </c>
      <c r="AK24" s="2">
        <v>49</v>
      </c>
      <c r="AL24" s="53" t="s">
        <v>63</v>
      </c>
      <c r="AM24" s="45" t="s">
        <v>65</v>
      </c>
      <c r="AN24" s="45" t="s">
        <v>77</v>
      </c>
      <c r="AO24" s="53"/>
      <c r="AQ24" s="53"/>
      <c r="AT24" s="110"/>
      <c r="AV24" s="88"/>
      <c r="AW24" s="57"/>
      <c r="AX24" s="1"/>
      <c r="AY24" s="3" t="s">
        <v>186</v>
      </c>
    </row>
    <row r="25" spans="1:52">
      <c r="A25" s="40" t="s">
        <v>329</v>
      </c>
      <c r="B25" s="2">
        <v>32</v>
      </c>
      <c r="D25" s="2" t="s">
        <v>55</v>
      </c>
      <c r="E25" s="51" t="s">
        <v>182</v>
      </c>
      <c r="F25" s="52" t="s">
        <v>57</v>
      </c>
      <c r="G25" s="52" t="s">
        <v>58</v>
      </c>
      <c r="I25" s="2" t="s">
        <v>59</v>
      </c>
      <c r="J25" s="2" t="s">
        <v>60</v>
      </c>
      <c r="K25" s="53" t="s">
        <v>183</v>
      </c>
      <c r="M25" s="53" t="s">
        <v>188</v>
      </c>
      <c r="N25" s="53" t="s">
        <v>63</v>
      </c>
      <c r="O25" s="307">
        <v>49</v>
      </c>
      <c r="P25" s="53">
        <v>32</v>
      </c>
      <c r="Q25" s="2" t="s">
        <v>64</v>
      </c>
      <c r="R25" s="2" t="s">
        <v>65</v>
      </c>
      <c r="V25" s="2">
        <v>49</v>
      </c>
      <c r="W25" s="2" t="s">
        <v>66</v>
      </c>
      <c r="Y25" s="4" t="s">
        <v>120</v>
      </c>
      <c r="Z25" s="4" t="s">
        <v>463</v>
      </c>
      <c r="AA25" s="2">
        <v>25</v>
      </c>
      <c r="AB25" s="52" t="s">
        <v>326</v>
      </c>
      <c r="AC25" s="52"/>
      <c r="AD25" s="2" t="s">
        <v>327</v>
      </c>
      <c r="AE25" s="2"/>
      <c r="AF25" s="2">
        <v>49</v>
      </c>
      <c r="AG25" s="2">
        <v>1</v>
      </c>
      <c r="AI25" s="13">
        <f t="shared" si="2"/>
        <v>49</v>
      </c>
      <c r="AK25" s="2">
        <v>49</v>
      </c>
      <c r="AL25" s="53" t="s">
        <v>63</v>
      </c>
      <c r="AM25" s="45" t="s">
        <v>65</v>
      </c>
      <c r="AN25" s="45" t="s">
        <v>77</v>
      </c>
      <c r="AO25" s="53"/>
      <c r="AQ25" s="53"/>
      <c r="AT25" s="110"/>
      <c r="AX25" s="1"/>
      <c r="AY25" s="3" t="s">
        <v>186</v>
      </c>
    </row>
    <row r="26" spans="1:52">
      <c r="A26" s="40" t="s">
        <v>330</v>
      </c>
      <c r="B26" s="2">
        <v>32</v>
      </c>
      <c r="D26" s="2" t="s">
        <v>55</v>
      </c>
      <c r="E26" s="51" t="s">
        <v>182</v>
      </c>
      <c r="F26" s="52" t="s">
        <v>57</v>
      </c>
      <c r="G26" s="52" t="s">
        <v>58</v>
      </c>
      <c r="I26" s="2" t="s">
        <v>59</v>
      </c>
      <c r="J26" s="2" t="s">
        <v>60</v>
      </c>
      <c r="K26" s="53" t="s">
        <v>183</v>
      </c>
      <c r="M26" s="53" t="s">
        <v>188</v>
      </c>
      <c r="N26" s="53" t="s">
        <v>136</v>
      </c>
      <c r="O26" s="307">
        <v>59.8</v>
      </c>
      <c r="P26" s="53">
        <v>32</v>
      </c>
      <c r="Q26" s="2" t="s">
        <v>64</v>
      </c>
      <c r="R26" s="2" t="s">
        <v>65</v>
      </c>
      <c r="V26" s="2">
        <v>59.8</v>
      </c>
      <c r="W26" s="2" t="s">
        <v>66</v>
      </c>
      <c r="Y26" s="4" t="s">
        <v>120</v>
      </c>
      <c r="Z26" s="4" t="s">
        <v>463</v>
      </c>
      <c r="AA26" s="2">
        <v>25</v>
      </c>
      <c r="AB26" s="52" t="s">
        <v>326</v>
      </c>
      <c r="AC26" s="52"/>
      <c r="AD26" s="2" t="s">
        <v>327</v>
      </c>
      <c r="AE26" s="2"/>
      <c r="AF26" s="2">
        <v>59.8</v>
      </c>
      <c r="AG26" s="2">
        <v>1</v>
      </c>
      <c r="AI26" s="13">
        <f t="shared" si="2"/>
        <v>59.8</v>
      </c>
      <c r="AK26" s="2">
        <v>59.8</v>
      </c>
      <c r="AL26" s="53" t="s">
        <v>136</v>
      </c>
      <c r="AM26" s="45" t="s">
        <v>65</v>
      </c>
      <c r="AN26" s="45" t="s">
        <v>71</v>
      </c>
      <c r="AO26" s="53" t="s">
        <v>188</v>
      </c>
      <c r="AP26" s="5" t="s">
        <v>135</v>
      </c>
      <c r="AQ26" s="53" t="s">
        <v>328</v>
      </c>
      <c r="AR26" s="5" t="s">
        <v>135</v>
      </c>
      <c r="AT26" s="5">
        <f>AI26</f>
        <v>59.8</v>
      </c>
      <c r="AV26" s="3">
        <f>AT26</f>
        <v>59.8</v>
      </c>
      <c r="AX26" s="1"/>
      <c r="AY26" s="3" t="s">
        <v>186</v>
      </c>
    </row>
    <row r="27" spans="1:52">
      <c r="A27" s="40"/>
      <c r="B27" s="62"/>
      <c r="D27" s="2" t="s">
        <v>55</v>
      </c>
      <c r="E27" s="51" t="s">
        <v>182</v>
      </c>
      <c r="F27" s="52" t="s">
        <v>57</v>
      </c>
      <c r="G27" s="52" t="s">
        <v>58</v>
      </c>
      <c r="I27" s="2" t="s">
        <v>59</v>
      </c>
      <c r="J27" s="2" t="s">
        <v>60</v>
      </c>
      <c r="K27" s="53" t="s">
        <v>230</v>
      </c>
      <c r="M27" s="53" t="s">
        <v>72</v>
      </c>
      <c r="N27" s="53" t="s">
        <v>202</v>
      </c>
      <c r="O27" s="2">
        <v>46.7</v>
      </c>
      <c r="P27" s="53">
        <v>32</v>
      </c>
      <c r="Q27" s="2" t="s">
        <v>64</v>
      </c>
      <c r="R27" s="2" t="s">
        <v>65</v>
      </c>
      <c r="V27" s="2">
        <v>46.7</v>
      </c>
      <c r="W27" s="66"/>
      <c r="Y27" s="4" t="s">
        <v>474</v>
      </c>
      <c r="Z27" s="4" t="s">
        <v>463</v>
      </c>
      <c r="AA27" s="164">
        <v>25</v>
      </c>
      <c r="AB27" s="164" t="s">
        <v>326</v>
      </c>
      <c r="AC27" s="164" t="s">
        <v>69</v>
      </c>
      <c r="AD27" s="164" t="s">
        <v>327</v>
      </c>
      <c r="AE27" s="163"/>
      <c r="AF27" s="2">
        <v>46.7</v>
      </c>
      <c r="AG27" s="2">
        <v>1</v>
      </c>
      <c r="AI27" s="13">
        <f>AF27</f>
        <v>46.7</v>
      </c>
      <c r="AK27" s="2">
        <v>46.7</v>
      </c>
      <c r="AL27" s="53" t="s">
        <v>202</v>
      </c>
      <c r="AM27" s="45" t="s">
        <v>65</v>
      </c>
      <c r="AN27" s="45" t="s">
        <v>71</v>
      </c>
      <c r="AO27" s="53" t="s">
        <v>72</v>
      </c>
      <c r="AP27" s="5" t="s">
        <v>133</v>
      </c>
      <c r="AQ27" s="53" t="s">
        <v>328</v>
      </c>
      <c r="AR27" s="5" t="s">
        <v>135</v>
      </c>
      <c r="AT27" s="5">
        <f>AK27</f>
        <v>46.7</v>
      </c>
      <c r="AV27" s="3">
        <f>AT27</f>
        <v>46.7</v>
      </c>
      <c r="AW27" s="1">
        <f>AV27</f>
        <v>46.7</v>
      </c>
      <c r="AX27" s="1"/>
      <c r="AY27" s="3" t="s">
        <v>186</v>
      </c>
    </row>
    <row r="28" spans="1:52">
      <c r="A28" s="40" t="s">
        <v>181</v>
      </c>
      <c r="B28" s="2">
        <v>7</v>
      </c>
      <c r="D28" s="2" t="s">
        <v>55</v>
      </c>
      <c r="E28" s="51" t="s">
        <v>182</v>
      </c>
      <c r="F28" s="52" t="s">
        <v>57</v>
      </c>
      <c r="G28" s="52" t="s">
        <v>58</v>
      </c>
      <c r="I28" s="2" t="s">
        <v>59</v>
      </c>
      <c r="J28" s="2" t="s">
        <v>60</v>
      </c>
      <c r="K28" s="53" t="s">
        <v>183</v>
      </c>
      <c r="M28" s="53" t="s">
        <v>90</v>
      </c>
      <c r="N28" s="53" t="s">
        <v>63</v>
      </c>
      <c r="O28" s="2">
        <v>717</v>
      </c>
      <c r="P28" s="53">
        <v>7</v>
      </c>
      <c r="Q28" s="2" t="s">
        <v>64</v>
      </c>
      <c r="R28" s="2" t="s">
        <v>65</v>
      </c>
      <c r="V28" s="2">
        <v>717</v>
      </c>
      <c r="W28" s="66" t="s">
        <v>66</v>
      </c>
      <c r="Y28" s="4" t="s">
        <v>120</v>
      </c>
      <c r="Z28" s="4" t="s">
        <v>463</v>
      </c>
      <c r="AA28" s="2">
        <v>25</v>
      </c>
      <c r="AB28" s="52" t="s">
        <v>184</v>
      </c>
      <c r="AC28" s="92" t="s">
        <v>69</v>
      </c>
      <c r="AD28" s="2" t="s">
        <v>185</v>
      </c>
      <c r="AF28" s="2">
        <v>717</v>
      </c>
      <c r="AG28" s="2">
        <v>1</v>
      </c>
      <c r="AI28" s="13">
        <f t="shared" si="2"/>
        <v>717</v>
      </c>
      <c r="AK28" s="2">
        <v>717</v>
      </c>
      <c r="AL28" s="53" t="s">
        <v>63</v>
      </c>
      <c r="AM28" s="45" t="s">
        <v>65</v>
      </c>
      <c r="AN28" s="45" t="s">
        <v>77</v>
      </c>
      <c r="AO28" s="53"/>
      <c r="AQ28" s="53"/>
      <c r="AX28" s="58"/>
      <c r="AY28" s="3" t="s">
        <v>186</v>
      </c>
    </row>
    <row r="29" spans="1:52">
      <c r="A29" s="40" t="s">
        <v>187</v>
      </c>
      <c r="B29" s="2">
        <v>7</v>
      </c>
      <c r="D29" s="2" t="s">
        <v>55</v>
      </c>
      <c r="E29" s="51" t="s">
        <v>182</v>
      </c>
      <c r="F29" s="52" t="s">
        <v>57</v>
      </c>
      <c r="G29" s="52" t="s">
        <v>58</v>
      </c>
      <c r="I29" s="2" t="s">
        <v>59</v>
      </c>
      <c r="J29" s="2" t="s">
        <v>60</v>
      </c>
      <c r="K29" s="53" t="s">
        <v>183</v>
      </c>
      <c r="M29" s="53" t="s">
        <v>188</v>
      </c>
      <c r="N29" s="53" t="s">
        <v>63</v>
      </c>
      <c r="O29" s="2">
        <v>358</v>
      </c>
      <c r="P29" s="53">
        <v>7</v>
      </c>
      <c r="Q29" s="2" t="s">
        <v>64</v>
      </c>
      <c r="R29" s="2" t="s">
        <v>65</v>
      </c>
      <c r="V29" s="2">
        <v>358</v>
      </c>
      <c r="W29" s="66" t="s">
        <v>66</v>
      </c>
      <c r="Y29" s="4" t="s">
        <v>120</v>
      </c>
      <c r="Z29" s="4" t="s">
        <v>463</v>
      </c>
      <c r="AA29" s="2">
        <v>25</v>
      </c>
      <c r="AB29" s="52" t="s">
        <v>184</v>
      </c>
      <c r="AC29" s="92" t="s">
        <v>69</v>
      </c>
      <c r="AD29" s="2" t="s">
        <v>185</v>
      </c>
      <c r="AF29" s="2">
        <v>358</v>
      </c>
      <c r="AG29" s="2">
        <v>1</v>
      </c>
      <c r="AI29" s="13">
        <f t="shared" si="2"/>
        <v>358</v>
      </c>
      <c r="AK29" s="2">
        <v>358</v>
      </c>
      <c r="AL29" s="53" t="s">
        <v>63</v>
      </c>
      <c r="AM29" s="45" t="s">
        <v>65</v>
      </c>
      <c r="AN29" s="45" t="s">
        <v>77</v>
      </c>
      <c r="AO29" s="53"/>
      <c r="AQ29" s="53"/>
      <c r="AX29" s="58"/>
      <c r="AY29" s="3" t="s">
        <v>186</v>
      </c>
    </row>
    <row r="30" spans="1:52">
      <c r="A30" s="40" t="s">
        <v>314</v>
      </c>
      <c r="B30" s="2">
        <v>15</v>
      </c>
      <c r="D30" s="2" t="s">
        <v>55</v>
      </c>
      <c r="E30" s="51" t="s">
        <v>182</v>
      </c>
      <c r="F30" s="52" t="s">
        <v>57</v>
      </c>
      <c r="G30" s="52" t="s">
        <v>58</v>
      </c>
      <c r="I30" s="2" t="s">
        <v>59</v>
      </c>
      <c r="J30" s="2" t="s">
        <v>60</v>
      </c>
      <c r="K30" s="53" t="s">
        <v>126</v>
      </c>
      <c r="M30" s="53" t="s">
        <v>90</v>
      </c>
      <c r="N30" s="53" t="s">
        <v>63</v>
      </c>
      <c r="O30" s="307">
        <v>58</v>
      </c>
      <c r="P30" s="53">
        <v>30</v>
      </c>
      <c r="Q30" s="2" t="s">
        <v>64</v>
      </c>
      <c r="R30" s="2" t="s">
        <v>65</v>
      </c>
      <c r="V30" s="2">
        <v>58</v>
      </c>
      <c r="W30" s="2" t="s">
        <v>66</v>
      </c>
      <c r="Y30" s="95" t="s">
        <v>315</v>
      </c>
      <c r="Z30" s="4" t="s">
        <v>463</v>
      </c>
      <c r="AA30" s="2">
        <v>23.1</v>
      </c>
      <c r="AB30" s="52" t="s">
        <v>316</v>
      </c>
      <c r="AC30" s="52" t="s">
        <v>317</v>
      </c>
      <c r="AD30" s="2">
        <v>8.25</v>
      </c>
      <c r="AF30" s="2">
        <v>58</v>
      </c>
      <c r="AG30" s="2">
        <v>1</v>
      </c>
      <c r="AI30" s="13">
        <f t="shared" si="2"/>
        <v>58</v>
      </c>
      <c r="AK30" s="132">
        <v>58</v>
      </c>
      <c r="AL30" s="53" t="s">
        <v>63</v>
      </c>
      <c r="AM30" s="45" t="s">
        <v>65</v>
      </c>
      <c r="AN30" s="45" t="s">
        <v>77</v>
      </c>
      <c r="AO30" s="53"/>
      <c r="AQ30" s="53"/>
      <c r="AT30" s="110"/>
      <c r="AU30" s="87"/>
      <c r="AV30" s="88"/>
      <c r="AX30" s="1"/>
      <c r="AY30" s="3" t="s">
        <v>186</v>
      </c>
      <c r="AZ30" s="3" t="s">
        <v>318</v>
      </c>
    </row>
    <row r="31" spans="1:52" s="181" customFormat="1" ht="14.1" customHeight="1">
      <c r="A31" s="192" t="s">
        <v>319</v>
      </c>
      <c r="B31" s="174">
        <v>15</v>
      </c>
      <c r="D31" s="174" t="s">
        <v>55</v>
      </c>
      <c r="E31" s="194" t="s">
        <v>182</v>
      </c>
      <c r="F31" s="195" t="s">
        <v>57</v>
      </c>
      <c r="G31" s="195" t="s">
        <v>58</v>
      </c>
      <c r="H31" s="174"/>
      <c r="I31" s="174" t="s">
        <v>59</v>
      </c>
      <c r="J31" s="174" t="s">
        <v>60</v>
      </c>
      <c r="K31" s="196" t="s">
        <v>126</v>
      </c>
      <c r="M31" s="196" t="s">
        <v>320</v>
      </c>
      <c r="N31" s="196" t="s">
        <v>63</v>
      </c>
      <c r="O31" s="174">
        <v>157</v>
      </c>
      <c r="P31" s="196">
        <v>30</v>
      </c>
      <c r="Q31" s="174" t="s">
        <v>64</v>
      </c>
      <c r="R31" s="174" t="s">
        <v>65</v>
      </c>
      <c r="V31" s="174">
        <v>157</v>
      </c>
      <c r="W31" s="174" t="s">
        <v>66</v>
      </c>
      <c r="Y31" s="204" t="s">
        <v>315</v>
      </c>
      <c r="Z31" s="182" t="s">
        <v>463</v>
      </c>
      <c r="AA31" s="174">
        <v>23.1</v>
      </c>
      <c r="AB31" s="195" t="s">
        <v>321</v>
      </c>
      <c r="AC31" s="195" t="s">
        <v>317</v>
      </c>
      <c r="AD31" s="174">
        <v>8.25</v>
      </c>
      <c r="AF31" s="174">
        <v>157</v>
      </c>
      <c r="AG31" s="174">
        <v>1</v>
      </c>
      <c r="AH31" s="174"/>
      <c r="AI31" s="183">
        <f t="shared" si="2"/>
        <v>157</v>
      </c>
      <c r="AK31" s="174">
        <v>157</v>
      </c>
      <c r="AL31" s="196" t="s">
        <v>63</v>
      </c>
      <c r="AM31" s="184" t="s">
        <v>65</v>
      </c>
      <c r="AN31" s="184" t="s">
        <v>77</v>
      </c>
      <c r="AO31" s="196"/>
      <c r="AP31" s="186"/>
      <c r="AQ31" s="196"/>
      <c r="AR31" s="186"/>
      <c r="AT31" s="205"/>
      <c r="AU31" s="206"/>
      <c r="AW31" s="203"/>
      <c r="AX31" s="203"/>
      <c r="AY31" s="181" t="s">
        <v>186</v>
      </c>
    </row>
    <row r="32" spans="1:52" s="214" customFormat="1">
      <c r="A32" s="324" t="s">
        <v>430</v>
      </c>
      <c r="B32" s="207">
        <v>26</v>
      </c>
      <c r="C32" s="208"/>
      <c r="D32" s="207" t="s">
        <v>55</v>
      </c>
      <c r="E32" s="209" t="s">
        <v>432</v>
      </c>
      <c r="F32" s="207" t="s">
        <v>114</v>
      </c>
      <c r="G32" s="210"/>
      <c r="H32" s="211"/>
      <c r="I32" s="207" t="s">
        <v>59</v>
      </c>
      <c r="J32" s="207" t="s">
        <v>60</v>
      </c>
      <c r="K32" s="212" t="s">
        <v>230</v>
      </c>
      <c r="L32" s="208"/>
      <c r="M32" s="207" t="s">
        <v>90</v>
      </c>
      <c r="N32" s="308" t="s">
        <v>111</v>
      </c>
      <c r="O32" s="207">
        <v>1730</v>
      </c>
      <c r="P32" s="207">
        <v>7</v>
      </c>
      <c r="Q32" s="207" t="s">
        <v>64</v>
      </c>
      <c r="R32" s="207" t="s">
        <v>65</v>
      </c>
      <c r="S32" s="208"/>
      <c r="T32" s="208"/>
      <c r="U32" s="208"/>
      <c r="V32" s="212">
        <v>1730</v>
      </c>
      <c r="W32" s="207" t="s">
        <v>66</v>
      </c>
      <c r="Y32" s="215" t="s">
        <v>434</v>
      </c>
      <c r="Z32" s="215" t="s">
        <v>463</v>
      </c>
      <c r="AA32" s="207">
        <v>21</v>
      </c>
      <c r="AB32" s="207">
        <v>169</v>
      </c>
      <c r="AC32" s="207"/>
      <c r="AD32" s="207">
        <v>7.9</v>
      </c>
      <c r="AE32" s="207"/>
      <c r="AF32" s="207">
        <v>169</v>
      </c>
      <c r="AG32" s="207">
        <v>5</v>
      </c>
      <c r="AH32" s="207"/>
      <c r="AI32" s="216">
        <v>33.799999999999997</v>
      </c>
      <c r="AK32" s="216">
        <v>33.799999999999997</v>
      </c>
      <c r="AL32" s="217" t="s">
        <v>111</v>
      </c>
      <c r="AM32" s="217" t="s">
        <v>65</v>
      </c>
      <c r="AN32" s="217" t="s">
        <v>77</v>
      </c>
      <c r="AO32" s="218"/>
      <c r="AP32" s="219"/>
      <c r="AQ32" s="220"/>
      <c r="AR32" s="219"/>
      <c r="AT32" s="219"/>
      <c r="AU32" s="221"/>
      <c r="AW32" s="222"/>
      <c r="AX32" s="222"/>
      <c r="AZ32" s="214" t="s">
        <v>480</v>
      </c>
    </row>
    <row r="33" spans="1:52">
      <c r="A33" s="40" t="s">
        <v>264</v>
      </c>
      <c r="B33" s="62">
        <v>9</v>
      </c>
      <c r="D33" s="2" t="s">
        <v>55</v>
      </c>
      <c r="E33" s="51" t="s">
        <v>258</v>
      </c>
      <c r="F33" s="52" t="s">
        <v>160</v>
      </c>
      <c r="G33" s="52" t="s">
        <v>259</v>
      </c>
      <c r="I33" s="2" t="s">
        <v>261</v>
      </c>
      <c r="J33" s="2" t="s">
        <v>60</v>
      </c>
      <c r="K33" s="53" t="s">
        <v>230</v>
      </c>
      <c r="M33" s="53" t="s">
        <v>260</v>
      </c>
      <c r="N33" s="53" t="s">
        <v>63</v>
      </c>
      <c r="O33" s="2">
        <v>160</v>
      </c>
      <c r="P33" s="53">
        <v>10</v>
      </c>
      <c r="Q33" s="2" t="s">
        <v>64</v>
      </c>
      <c r="R33" s="2" t="s">
        <v>65</v>
      </c>
      <c r="V33" s="2">
        <v>160</v>
      </c>
      <c r="W33" s="66" t="s">
        <v>66</v>
      </c>
      <c r="Y33" s="4" t="s">
        <v>120</v>
      </c>
      <c r="Z33" s="4" t="s">
        <v>463</v>
      </c>
      <c r="AA33" s="2">
        <v>23</v>
      </c>
      <c r="AB33" s="92">
        <v>172</v>
      </c>
      <c r="AC33" s="52" t="s">
        <v>69</v>
      </c>
      <c r="AD33" s="2" t="s">
        <v>231</v>
      </c>
      <c r="AF33" s="2">
        <v>160</v>
      </c>
      <c r="AG33" s="2">
        <v>1</v>
      </c>
      <c r="AI33" s="13">
        <f t="shared" ref="AI33:AI49" si="3">AF33</f>
        <v>160</v>
      </c>
      <c r="AK33" s="2">
        <v>160</v>
      </c>
      <c r="AL33" s="53" t="s">
        <v>63</v>
      </c>
      <c r="AM33" s="45" t="s">
        <v>65</v>
      </c>
      <c r="AN33" s="45" t="s">
        <v>77</v>
      </c>
      <c r="AO33" s="53"/>
      <c r="AQ33" s="53"/>
      <c r="AR33" s="47"/>
      <c r="AX33" s="1"/>
      <c r="AY33" s="3" t="s">
        <v>261</v>
      </c>
      <c r="AZ33" s="3" t="s">
        <v>263</v>
      </c>
    </row>
    <row r="34" spans="1:52" s="181" customFormat="1">
      <c r="A34" s="192" t="s">
        <v>451</v>
      </c>
      <c r="B34" s="193">
        <v>9</v>
      </c>
      <c r="D34" s="174" t="s">
        <v>55</v>
      </c>
      <c r="E34" s="194" t="s">
        <v>258</v>
      </c>
      <c r="F34" s="195" t="s">
        <v>160</v>
      </c>
      <c r="G34" s="195" t="s">
        <v>259</v>
      </c>
      <c r="H34" s="174"/>
      <c r="I34" s="174" t="s">
        <v>261</v>
      </c>
      <c r="J34" s="174" t="s">
        <v>60</v>
      </c>
      <c r="K34" s="196" t="s">
        <v>230</v>
      </c>
      <c r="M34" s="196" t="s">
        <v>260</v>
      </c>
      <c r="N34" s="196" t="s">
        <v>202</v>
      </c>
      <c r="O34" s="174">
        <v>120</v>
      </c>
      <c r="P34" s="196">
        <v>10</v>
      </c>
      <c r="Q34" s="174" t="s">
        <v>64</v>
      </c>
      <c r="R34" s="174" t="s">
        <v>65</v>
      </c>
      <c r="V34" s="174">
        <v>120</v>
      </c>
      <c r="W34" s="197" t="s">
        <v>66</v>
      </c>
      <c r="Y34" s="182" t="s">
        <v>120</v>
      </c>
      <c r="Z34" s="182" t="s">
        <v>463</v>
      </c>
      <c r="AA34" s="174">
        <v>23</v>
      </c>
      <c r="AB34" s="198">
        <v>172</v>
      </c>
      <c r="AC34" s="195" t="s">
        <v>69</v>
      </c>
      <c r="AD34" s="174" t="s">
        <v>231</v>
      </c>
      <c r="AF34" s="174">
        <v>120</v>
      </c>
      <c r="AG34" s="174">
        <v>1</v>
      </c>
      <c r="AH34" s="174"/>
      <c r="AI34" s="183">
        <f t="shared" si="3"/>
        <v>120</v>
      </c>
      <c r="AK34" s="174">
        <f>AI34</f>
        <v>120</v>
      </c>
      <c r="AL34" s="196" t="s">
        <v>80</v>
      </c>
      <c r="AM34" s="184" t="s">
        <v>65</v>
      </c>
      <c r="AN34" s="184" t="s">
        <v>71</v>
      </c>
      <c r="AO34" s="196" t="s">
        <v>72</v>
      </c>
      <c r="AP34" s="186" t="s">
        <v>105</v>
      </c>
      <c r="AQ34" s="196" t="s">
        <v>156</v>
      </c>
      <c r="AR34" s="223" t="s">
        <v>105</v>
      </c>
      <c r="AT34" s="186">
        <f>AK34</f>
        <v>120</v>
      </c>
      <c r="AU34" s="206"/>
      <c r="AV34" s="181">
        <f>AT34</f>
        <v>120</v>
      </c>
      <c r="AW34" s="203">
        <f>AV34</f>
        <v>120</v>
      </c>
      <c r="AX34" s="203"/>
      <c r="AY34" s="181" t="s">
        <v>261</v>
      </c>
    </row>
    <row r="35" spans="1:52">
      <c r="A35" s="40" t="s">
        <v>270</v>
      </c>
      <c r="B35" s="62">
        <v>9</v>
      </c>
      <c r="D35" s="2" t="s">
        <v>55</v>
      </c>
      <c r="E35" s="51" t="s">
        <v>266</v>
      </c>
      <c r="F35" s="52" t="s">
        <v>160</v>
      </c>
      <c r="G35" s="52" t="s">
        <v>161</v>
      </c>
      <c r="I35" s="2" t="s">
        <v>267</v>
      </c>
      <c r="J35" s="2" t="s">
        <v>60</v>
      </c>
      <c r="K35" s="53" t="s">
        <v>126</v>
      </c>
      <c r="M35" s="53" t="s">
        <v>260</v>
      </c>
      <c r="N35" s="53" t="s">
        <v>63</v>
      </c>
      <c r="O35" s="2">
        <v>160</v>
      </c>
      <c r="P35" s="53">
        <v>14</v>
      </c>
      <c r="Q35" s="2" t="s">
        <v>64</v>
      </c>
      <c r="R35" s="2" t="s">
        <v>65</v>
      </c>
      <c r="V35" s="2">
        <v>160</v>
      </c>
      <c r="W35" s="66" t="s">
        <v>66</v>
      </c>
      <c r="Y35" s="4" t="s">
        <v>120</v>
      </c>
      <c r="Z35" s="4" t="s">
        <v>463</v>
      </c>
      <c r="AA35" s="2">
        <v>23</v>
      </c>
      <c r="AB35" s="52">
        <v>172</v>
      </c>
      <c r="AC35" s="52" t="s">
        <v>69</v>
      </c>
      <c r="AD35" s="2" t="s">
        <v>231</v>
      </c>
      <c r="AF35" s="2">
        <v>160</v>
      </c>
      <c r="AG35" s="2">
        <v>1</v>
      </c>
      <c r="AI35" s="13">
        <f t="shared" si="3"/>
        <v>160</v>
      </c>
      <c r="AK35" s="2">
        <v>160</v>
      </c>
      <c r="AL35" s="53" t="s">
        <v>63</v>
      </c>
      <c r="AM35" s="45" t="s">
        <v>65</v>
      </c>
      <c r="AN35" s="45" t="s">
        <v>77</v>
      </c>
      <c r="AO35" s="53"/>
      <c r="AQ35" s="53"/>
      <c r="AX35" s="1"/>
      <c r="AY35" s="3" t="s">
        <v>267</v>
      </c>
    </row>
    <row r="36" spans="1:52">
      <c r="A36" s="40" t="s">
        <v>462</v>
      </c>
      <c r="B36" s="62">
        <v>9</v>
      </c>
      <c r="D36" s="2" t="s">
        <v>55</v>
      </c>
      <c r="E36" s="51" t="s">
        <v>266</v>
      </c>
      <c r="F36" s="52" t="s">
        <v>160</v>
      </c>
      <c r="G36" s="52" t="s">
        <v>161</v>
      </c>
      <c r="I36" s="2" t="s">
        <v>267</v>
      </c>
      <c r="J36" s="2" t="s">
        <v>60</v>
      </c>
      <c r="K36" s="53" t="s">
        <v>126</v>
      </c>
      <c r="M36" s="53" t="s">
        <v>260</v>
      </c>
      <c r="N36" s="53" t="s">
        <v>202</v>
      </c>
      <c r="O36" s="2">
        <v>102</v>
      </c>
      <c r="P36" s="53">
        <v>14</v>
      </c>
      <c r="Q36" s="2" t="s">
        <v>64</v>
      </c>
      <c r="R36" s="2" t="s">
        <v>65</v>
      </c>
      <c r="V36" s="2">
        <v>102</v>
      </c>
      <c r="W36" s="66" t="s">
        <v>66</v>
      </c>
      <c r="Y36" s="4" t="s">
        <v>120</v>
      </c>
      <c r="Z36" s="4" t="s">
        <v>463</v>
      </c>
      <c r="AA36" s="2">
        <v>23</v>
      </c>
      <c r="AB36" s="52">
        <v>172</v>
      </c>
      <c r="AC36" s="52" t="s">
        <v>69</v>
      </c>
      <c r="AD36" s="2" t="s">
        <v>231</v>
      </c>
      <c r="AF36" s="2">
        <v>102</v>
      </c>
      <c r="AG36" s="2">
        <v>1</v>
      </c>
      <c r="AI36" s="13">
        <f t="shared" si="3"/>
        <v>102</v>
      </c>
      <c r="AK36" s="2">
        <v>102</v>
      </c>
      <c r="AL36" s="53" t="s">
        <v>202</v>
      </c>
      <c r="AM36" s="45" t="s">
        <v>65</v>
      </c>
      <c r="AN36" s="45" t="s">
        <v>71</v>
      </c>
      <c r="AO36" s="53" t="s">
        <v>154</v>
      </c>
      <c r="AP36" s="5" t="s">
        <v>105</v>
      </c>
      <c r="AQ36" s="53" t="s">
        <v>268</v>
      </c>
      <c r="AR36" s="5" t="s">
        <v>105</v>
      </c>
      <c r="AT36" s="5">
        <f t="shared" ref="AT36:AT45" si="4">AK36</f>
        <v>102</v>
      </c>
      <c r="AV36" s="3">
        <f t="shared" ref="AV36" si="5">AT36</f>
        <v>102</v>
      </c>
      <c r="AW36" s="1">
        <f>AV36</f>
        <v>102</v>
      </c>
      <c r="AX36" s="1"/>
      <c r="AY36" s="3" t="s">
        <v>267</v>
      </c>
    </row>
    <row r="37" spans="1:52">
      <c r="A37" s="40" t="s">
        <v>295</v>
      </c>
      <c r="B37" s="2">
        <v>12</v>
      </c>
      <c r="D37" s="2" t="s">
        <v>55</v>
      </c>
      <c r="E37" s="51" t="s">
        <v>266</v>
      </c>
      <c r="F37" s="52" t="s">
        <v>160</v>
      </c>
      <c r="G37" s="52" t="s">
        <v>161</v>
      </c>
      <c r="I37" s="2" t="s">
        <v>267</v>
      </c>
      <c r="J37" s="2" t="s">
        <v>60</v>
      </c>
      <c r="K37" s="53" t="s">
        <v>126</v>
      </c>
      <c r="M37" s="53" t="s">
        <v>144</v>
      </c>
      <c r="N37" s="53" t="s">
        <v>63</v>
      </c>
      <c r="O37" s="2">
        <v>229.8</v>
      </c>
      <c r="P37" s="53">
        <v>10</v>
      </c>
      <c r="Q37" s="2" t="s">
        <v>64</v>
      </c>
      <c r="R37" s="2" t="s">
        <v>65</v>
      </c>
      <c r="V37" s="2">
        <v>229.8</v>
      </c>
      <c r="W37" s="66" t="s">
        <v>66</v>
      </c>
      <c r="Y37" s="4" t="s">
        <v>92</v>
      </c>
      <c r="Z37" s="4" t="s">
        <v>463</v>
      </c>
      <c r="AA37" s="2">
        <v>23</v>
      </c>
      <c r="AB37" s="52">
        <v>310</v>
      </c>
      <c r="AC37" s="92">
        <v>20</v>
      </c>
      <c r="AD37" s="2" t="s">
        <v>292</v>
      </c>
      <c r="AF37" s="2">
        <v>229.8</v>
      </c>
      <c r="AG37" s="2">
        <v>1</v>
      </c>
      <c r="AI37" s="155">
        <f>AF37</f>
        <v>229.8</v>
      </c>
      <c r="AK37" s="132">
        <v>229.8</v>
      </c>
      <c r="AL37" s="53" t="s">
        <v>63</v>
      </c>
      <c r="AM37" s="45" t="s">
        <v>65</v>
      </c>
      <c r="AN37" s="45" t="s">
        <v>77</v>
      </c>
      <c r="AO37" s="53"/>
      <c r="AQ37" s="53"/>
      <c r="AR37" s="2"/>
      <c r="AT37" s="80"/>
      <c r="AU37" s="96"/>
      <c r="AV37" s="97"/>
      <c r="AX37" s="1"/>
      <c r="AY37" s="3" t="s">
        <v>267</v>
      </c>
    </row>
    <row r="38" spans="1:52">
      <c r="A38" s="40" t="s">
        <v>296</v>
      </c>
      <c r="B38" s="2">
        <v>12</v>
      </c>
      <c r="D38" s="2" t="s">
        <v>55</v>
      </c>
      <c r="E38" s="51" t="s">
        <v>266</v>
      </c>
      <c r="F38" s="52" t="s">
        <v>160</v>
      </c>
      <c r="G38" s="52" t="s">
        <v>161</v>
      </c>
      <c r="I38" s="2" t="s">
        <v>267</v>
      </c>
      <c r="J38" s="2" t="s">
        <v>60</v>
      </c>
      <c r="K38" s="53" t="s">
        <v>126</v>
      </c>
      <c r="M38" s="53" t="s">
        <v>188</v>
      </c>
      <c r="N38" s="53" t="s">
        <v>63</v>
      </c>
      <c r="O38" s="2">
        <v>470</v>
      </c>
      <c r="P38" s="53">
        <v>10</v>
      </c>
      <c r="Q38" s="2" t="s">
        <v>64</v>
      </c>
      <c r="R38" s="2" t="s">
        <v>65</v>
      </c>
      <c r="V38" s="2">
        <v>470</v>
      </c>
      <c r="W38" s="66" t="s">
        <v>66</v>
      </c>
      <c r="Y38" s="4" t="s">
        <v>92</v>
      </c>
      <c r="Z38" s="4" t="s">
        <v>463</v>
      </c>
      <c r="AA38" s="2">
        <v>23</v>
      </c>
      <c r="AB38" s="52">
        <v>310</v>
      </c>
      <c r="AC38" s="92">
        <v>20</v>
      </c>
      <c r="AD38" s="2" t="s">
        <v>292</v>
      </c>
      <c r="AF38" s="2">
        <v>470</v>
      </c>
      <c r="AG38" s="2">
        <v>1</v>
      </c>
      <c r="AI38" s="13">
        <f>AF38</f>
        <v>470</v>
      </c>
      <c r="AK38" s="132">
        <v>470</v>
      </c>
      <c r="AL38" s="53" t="s">
        <v>63</v>
      </c>
      <c r="AM38" s="45" t="s">
        <v>65</v>
      </c>
      <c r="AN38" s="45" t="s">
        <v>77</v>
      </c>
      <c r="AO38" s="53"/>
      <c r="AQ38" s="53"/>
      <c r="AR38" s="2"/>
      <c r="AU38" s="87"/>
      <c r="AX38" s="1"/>
      <c r="AY38" s="3" t="s">
        <v>267</v>
      </c>
    </row>
    <row r="39" spans="1:52" s="181" customFormat="1">
      <c r="A39" s="192" t="s">
        <v>297</v>
      </c>
      <c r="B39" s="174">
        <v>12</v>
      </c>
      <c r="D39" s="174" t="s">
        <v>55</v>
      </c>
      <c r="E39" s="194" t="s">
        <v>266</v>
      </c>
      <c r="F39" s="195" t="s">
        <v>160</v>
      </c>
      <c r="G39" s="195" t="s">
        <v>161</v>
      </c>
      <c r="H39" s="174"/>
      <c r="I39" s="174" t="s">
        <v>267</v>
      </c>
      <c r="J39" s="174" t="s">
        <v>60</v>
      </c>
      <c r="K39" s="196" t="s">
        <v>126</v>
      </c>
      <c r="M39" s="196" t="s">
        <v>188</v>
      </c>
      <c r="N39" s="196" t="s">
        <v>290</v>
      </c>
      <c r="O39" s="174">
        <v>187</v>
      </c>
      <c r="P39" s="196">
        <v>10</v>
      </c>
      <c r="Q39" s="174" t="s">
        <v>64</v>
      </c>
      <c r="R39" s="174" t="s">
        <v>65</v>
      </c>
      <c r="V39" s="174">
        <v>187.36</v>
      </c>
      <c r="W39" s="197" t="s">
        <v>66</v>
      </c>
      <c r="Y39" s="182" t="s">
        <v>92</v>
      </c>
      <c r="Z39" s="182" t="s">
        <v>463</v>
      </c>
      <c r="AA39" s="174">
        <v>23</v>
      </c>
      <c r="AB39" s="195">
        <v>310</v>
      </c>
      <c r="AC39" s="198">
        <v>20</v>
      </c>
      <c r="AD39" s="174" t="s">
        <v>292</v>
      </c>
      <c r="AF39" s="174">
        <v>187.36</v>
      </c>
      <c r="AG39" s="174">
        <v>1</v>
      </c>
      <c r="AH39" s="174"/>
      <c r="AI39" s="224">
        <f>AF39</f>
        <v>187.36</v>
      </c>
      <c r="AK39" s="225">
        <v>187.36</v>
      </c>
      <c r="AL39" s="196" t="s">
        <v>290</v>
      </c>
      <c r="AM39" s="184" t="s">
        <v>65</v>
      </c>
      <c r="AN39" s="184" t="s">
        <v>77</v>
      </c>
      <c r="AO39" s="196"/>
      <c r="AP39" s="186"/>
      <c r="AQ39" s="196"/>
      <c r="AR39" s="174"/>
      <c r="AT39" s="205"/>
      <c r="AU39" s="206"/>
      <c r="AV39" s="226"/>
      <c r="AW39" s="203"/>
      <c r="AX39" s="203"/>
    </row>
    <row r="40" spans="1:52">
      <c r="A40" s="40" t="s">
        <v>222</v>
      </c>
      <c r="B40" s="62">
        <v>8</v>
      </c>
      <c r="D40" s="2" t="s">
        <v>55</v>
      </c>
      <c r="E40" s="51" t="s">
        <v>104</v>
      </c>
      <c r="F40" s="52" t="s">
        <v>57</v>
      </c>
      <c r="G40" s="52" t="s">
        <v>58</v>
      </c>
      <c r="I40" s="2" t="s">
        <v>59</v>
      </c>
      <c r="J40" s="2" t="s">
        <v>60</v>
      </c>
      <c r="K40" s="53" t="s">
        <v>61</v>
      </c>
      <c r="M40" s="53" t="s">
        <v>90</v>
      </c>
      <c r="N40" s="53" t="s">
        <v>63</v>
      </c>
      <c r="O40" s="2">
        <v>405</v>
      </c>
      <c r="P40" s="53" t="s">
        <v>194</v>
      </c>
      <c r="Q40" s="2" t="s">
        <v>64</v>
      </c>
      <c r="R40" s="2" t="s">
        <v>65</v>
      </c>
      <c r="V40" s="2">
        <v>405</v>
      </c>
      <c r="W40" s="66" t="s">
        <v>66</v>
      </c>
      <c r="Y40" s="95" t="s">
        <v>67</v>
      </c>
      <c r="Z40" s="4" t="s">
        <v>463</v>
      </c>
      <c r="AA40" s="2">
        <v>14</v>
      </c>
      <c r="AB40" s="92">
        <v>176</v>
      </c>
      <c r="AC40" s="92" t="s">
        <v>69</v>
      </c>
      <c r="AD40" s="92" t="s">
        <v>195</v>
      </c>
      <c r="AF40" s="2">
        <v>405</v>
      </c>
      <c r="AG40" s="2">
        <v>1</v>
      </c>
      <c r="AI40" s="13">
        <f t="shared" si="3"/>
        <v>405</v>
      </c>
      <c r="AK40" s="2">
        <v>405</v>
      </c>
      <c r="AL40" s="53" t="s">
        <v>63</v>
      </c>
      <c r="AM40" s="45" t="s">
        <v>65</v>
      </c>
      <c r="AN40" s="45" t="s">
        <v>77</v>
      </c>
      <c r="AO40" s="53"/>
      <c r="AP40" s="47"/>
      <c r="AQ40" s="53"/>
      <c r="AT40" s="2"/>
      <c r="AX40" s="1"/>
      <c r="AY40" s="3" t="s">
        <v>106</v>
      </c>
    </row>
    <row r="41" spans="1:52">
      <c r="A41" s="40" t="s">
        <v>223</v>
      </c>
      <c r="B41" s="62">
        <v>8</v>
      </c>
      <c r="D41" s="2" t="s">
        <v>55</v>
      </c>
      <c r="E41" s="51" t="s">
        <v>104</v>
      </c>
      <c r="F41" s="52" t="s">
        <v>57</v>
      </c>
      <c r="G41" s="52" t="s">
        <v>58</v>
      </c>
      <c r="I41" s="2" t="s">
        <v>59</v>
      </c>
      <c r="J41" s="2" t="s">
        <v>60</v>
      </c>
      <c r="K41" s="53" t="s">
        <v>61</v>
      </c>
      <c r="M41" s="53" t="s">
        <v>72</v>
      </c>
      <c r="N41" s="53" t="s">
        <v>63</v>
      </c>
      <c r="O41" s="2">
        <v>45</v>
      </c>
      <c r="P41" s="53" t="s">
        <v>194</v>
      </c>
      <c r="Q41" s="2" t="s">
        <v>64</v>
      </c>
      <c r="R41" s="2" t="s">
        <v>65</v>
      </c>
      <c r="V41" s="2">
        <v>45</v>
      </c>
      <c r="W41" s="66" t="s">
        <v>66</v>
      </c>
      <c r="Y41" s="95" t="s">
        <v>67</v>
      </c>
      <c r="Z41" s="4" t="s">
        <v>463</v>
      </c>
      <c r="AA41" s="2">
        <v>14</v>
      </c>
      <c r="AB41" s="92">
        <v>176</v>
      </c>
      <c r="AC41" s="92" t="s">
        <v>69</v>
      </c>
      <c r="AD41" s="92" t="s">
        <v>195</v>
      </c>
      <c r="AF41" s="2">
        <v>45</v>
      </c>
      <c r="AG41" s="2">
        <v>1</v>
      </c>
      <c r="AI41" s="13">
        <f t="shared" si="3"/>
        <v>45</v>
      </c>
      <c r="AK41" s="2">
        <v>45</v>
      </c>
      <c r="AL41" s="53" t="s">
        <v>63</v>
      </c>
      <c r="AM41" s="45" t="s">
        <v>65</v>
      </c>
      <c r="AN41" s="45" t="s">
        <v>77</v>
      </c>
      <c r="AO41" s="53"/>
      <c r="AQ41" s="53"/>
      <c r="AT41" s="2"/>
      <c r="AX41" s="1"/>
      <c r="AY41" s="3" t="s">
        <v>106</v>
      </c>
    </row>
    <row r="42" spans="1:52">
      <c r="A42" s="40" t="s">
        <v>224</v>
      </c>
      <c r="B42" s="62">
        <v>8</v>
      </c>
      <c r="D42" s="2" t="s">
        <v>55</v>
      </c>
      <c r="E42" s="51" t="s">
        <v>104</v>
      </c>
      <c r="F42" s="52" t="s">
        <v>57</v>
      </c>
      <c r="G42" s="52" t="s">
        <v>58</v>
      </c>
      <c r="I42" s="2" t="s">
        <v>59</v>
      </c>
      <c r="J42" s="2" t="s">
        <v>60</v>
      </c>
      <c r="K42" s="53" t="s">
        <v>61</v>
      </c>
      <c r="M42" s="53" t="s">
        <v>76</v>
      </c>
      <c r="N42" s="53" t="s">
        <v>63</v>
      </c>
      <c r="O42" s="2">
        <v>405</v>
      </c>
      <c r="P42" s="53" t="s">
        <v>194</v>
      </c>
      <c r="Q42" s="2" t="s">
        <v>64</v>
      </c>
      <c r="R42" s="2" t="s">
        <v>65</v>
      </c>
      <c r="V42" s="2">
        <v>405</v>
      </c>
      <c r="W42" s="66" t="s">
        <v>66</v>
      </c>
      <c r="Y42" s="95" t="s">
        <v>67</v>
      </c>
      <c r="Z42" s="4" t="s">
        <v>463</v>
      </c>
      <c r="AA42" s="2">
        <v>14</v>
      </c>
      <c r="AB42" s="92">
        <v>176</v>
      </c>
      <c r="AC42" s="92" t="s">
        <v>69</v>
      </c>
      <c r="AD42" s="92" t="s">
        <v>195</v>
      </c>
      <c r="AF42" s="2">
        <v>405</v>
      </c>
      <c r="AG42" s="2">
        <v>1</v>
      </c>
      <c r="AI42" s="13">
        <f t="shared" si="3"/>
        <v>405</v>
      </c>
      <c r="AK42" s="2">
        <v>405</v>
      </c>
      <c r="AL42" s="53" t="s">
        <v>63</v>
      </c>
      <c r="AM42" s="45" t="s">
        <v>65</v>
      </c>
      <c r="AN42" s="45" t="s">
        <v>77</v>
      </c>
      <c r="AO42" s="53"/>
      <c r="AQ42" s="53"/>
      <c r="AT42" s="2"/>
      <c r="AX42" s="1"/>
      <c r="AY42" s="3" t="s">
        <v>106</v>
      </c>
    </row>
    <row r="43" spans="1:52">
      <c r="A43" s="40" t="s">
        <v>225</v>
      </c>
      <c r="B43" s="62">
        <v>8</v>
      </c>
      <c r="D43" s="2" t="s">
        <v>55</v>
      </c>
      <c r="E43" s="51" t="s">
        <v>104</v>
      </c>
      <c r="F43" s="52" t="s">
        <v>57</v>
      </c>
      <c r="G43" s="52" t="s">
        <v>58</v>
      </c>
      <c r="I43" s="2" t="s">
        <v>59</v>
      </c>
      <c r="J43" s="2" t="s">
        <v>60</v>
      </c>
      <c r="K43" s="53" t="s">
        <v>61</v>
      </c>
      <c r="M43" s="53" t="s">
        <v>90</v>
      </c>
      <c r="N43" s="53" t="s">
        <v>200</v>
      </c>
      <c r="O43" s="2" t="s">
        <v>213</v>
      </c>
      <c r="P43" s="53" t="s">
        <v>194</v>
      </c>
      <c r="Q43" s="2" t="s">
        <v>64</v>
      </c>
      <c r="R43" s="2" t="s">
        <v>65</v>
      </c>
      <c r="V43" s="2" t="s">
        <v>213</v>
      </c>
      <c r="W43" s="66" t="s">
        <v>66</v>
      </c>
      <c r="Y43" s="95" t="s">
        <v>67</v>
      </c>
      <c r="Z43" s="4" t="s">
        <v>463</v>
      </c>
      <c r="AA43" s="2">
        <v>14</v>
      </c>
      <c r="AB43" s="92">
        <v>176</v>
      </c>
      <c r="AC43" s="92" t="s">
        <v>69</v>
      </c>
      <c r="AD43" s="92" t="s">
        <v>195</v>
      </c>
      <c r="AF43" s="2">
        <v>405</v>
      </c>
      <c r="AG43" s="2">
        <v>1</v>
      </c>
      <c r="AI43" s="13">
        <f t="shared" si="3"/>
        <v>405</v>
      </c>
      <c r="AK43" s="2">
        <v>405</v>
      </c>
      <c r="AL43" s="53" t="s">
        <v>200</v>
      </c>
      <c r="AM43" s="45" t="s">
        <v>65</v>
      </c>
      <c r="AN43" s="45" t="s">
        <v>71</v>
      </c>
      <c r="AO43" s="53" t="s">
        <v>90</v>
      </c>
      <c r="AP43" s="47" t="s">
        <v>105</v>
      </c>
      <c r="AQ43" s="53" t="s">
        <v>196</v>
      </c>
      <c r="AR43" s="5" t="s">
        <v>135</v>
      </c>
      <c r="AT43" s="2">
        <f t="shared" si="4"/>
        <v>405</v>
      </c>
      <c r="AX43" s="1"/>
      <c r="AY43" s="3" t="s">
        <v>106</v>
      </c>
    </row>
    <row r="44" spans="1:52">
      <c r="A44" s="162" t="s">
        <v>226</v>
      </c>
      <c r="B44" s="62">
        <v>8</v>
      </c>
      <c r="D44" s="2" t="s">
        <v>55</v>
      </c>
      <c r="E44" s="51" t="s">
        <v>104</v>
      </c>
      <c r="F44" s="52" t="s">
        <v>57</v>
      </c>
      <c r="G44" s="52" t="s">
        <v>58</v>
      </c>
      <c r="I44" s="2" t="s">
        <v>59</v>
      </c>
      <c r="J44" s="2" t="s">
        <v>60</v>
      </c>
      <c r="K44" s="53" t="s">
        <v>61</v>
      </c>
      <c r="M44" s="53" t="s">
        <v>72</v>
      </c>
      <c r="N44" s="53" t="s">
        <v>202</v>
      </c>
      <c r="O44" s="2">
        <v>335</v>
      </c>
      <c r="P44" s="53" t="s">
        <v>194</v>
      </c>
      <c r="Q44" s="2" t="s">
        <v>64</v>
      </c>
      <c r="R44" s="2" t="s">
        <v>65</v>
      </c>
      <c r="V44" s="2" t="s">
        <v>227</v>
      </c>
      <c r="W44" s="66" t="s">
        <v>66</v>
      </c>
      <c r="Y44" s="95" t="s">
        <v>67</v>
      </c>
      <c r="Z44" s="4" t="s">
        <v>463</v>
      </c>
      <c r="AA44" s="2">
        <v>14</v>
      </c>
      <c r="AB44" s="92">
        <v>176</v>
      </c>
      <c r="AC44" s="92" t="s">
        <v>69</v>
      </c>
      <c r="AD44" s="92" t="s">
        <v>195</v>
      </c>
      <c r="AF44" s="2">
        <v>335</v>
      </c>
      <c r="AG44" s="2">
        <v>1</v>
      </c>
      <c r="AI44" s="13">
        <f t="shared" si="3"/>
        <v>335</v>
      </c>
      <c r="AK44" s="2">
        <v>335</v>
      </c>
      <c r="AL44" s="53" t="s">
        <v>202</v>
      </c>
      <c r="AM44" s="45" t="s">
        <v>65</v>
      </c>
      <c r="AN44" s="45" t="s">
        <v>71</v>
      </c>
      <c r="AO44" s="53" t="s">
        <v>72</v>
      </c>
      <c r="AP44" s="5" t="s">
        <v>133</v>
      </c>
      <c r="AQ44" s="53" t="s">
        <v>196</v>
      </c>
      <c r="AR44" s="5" t="s">
        <v>135</v>
      </c>
      <c r="AT44" s="2">
        <f t="shared" si="4"/>
        <v>335</v>
      </c>
      <c r="AV44" s="3">
        <f>AT44</f>
        <v>335</v>
      </c>
      <c r="AW44" s="1">
        <f>AV44</f>
        <v>335</v>
      </c>
      <c r="AX44" s="1"/>
      <c r="AY44" s="3" t="s">
        <v>106</v>
      </c>
    </row>
    <row r="45" spans="1:52">
      <c r="A45" s="162" t="s">
        <v>228</v>
      </c>
      <c r="B45" s="62">
        <v>8</v>
      </c>
      <c r="D45" s="2" t="s">
        <v>55</v>
      </c>
      <c r="E45" s="51" t="s">
        <v>104</v>
      </c>
      <c r="F45" s="52" t="s">
        <v>57</v>
      </c>
      <c r="G45" s="52" t="s">
        <v>58</v>
      </c>
      <c r="I45" s="2" t="s">
        <v>59</v>
      </c>
      <c r="J45" s="2" t="s">
        <v>60</v>
      </c>
      <c r="K45" s="53" t="s">
        <v>61</v>
      </c>
      <c r="M45" s="53" t="s">
        <v>76</v>
      </c>
      <c r="N45" s="53" t="s">
        <v>202</v>
      </c>
      <c r="O45" s="2" t="s">
        <v>213</v>
      </c>
      <c r="P45" s="53" t="s">
        <v>194</v>
      </c>
      <c r="Q45" s="2" t="s">
        <v>64</v>
      </c>
      <c r="R45" s="2" t="s">
        <v>65</v>
      </c>
      <c r="V45" s="2" t="s">
        <v>213</v>
      </c>
      <c r="W45" s="66" t="s">
        <v>66</v>
      </c>
      <c r="Y45" s="95" t="s">
        <v>67</v>
      </c>
      <c r="Z45" s="4" t="s">
        <v>463</v>
      </c>
      <c r="AA45" s="2">
        <v>14</v>
      </c>
      <c r="AB45" s="92">
        <v>176</v>
      </c>
      <c r="AC45" s="92" t="s">
        <v>69</v>
      </c>
      <c r="AD45" s="92" t="s">
        <v>195</v>
      </c>
      <c r="AF45" s="2">
        <v>405</v>
      </c>
      <c r="AG45" s="2">
        <v>1</v>
      </c>
      <c r="AI45" s="13">
        <f t="shared" si="3"/>
        <v>405</v>
      </c>
      <c r="AK45" s="2">
        <v>405</v>
      </c>
      <c r="AL45" s="53" t="s">
        <v>202</v>
      </c>
      <c r="AM45" s="45" t="s">
        <v>65</v>
      </c>
      <c r="AN45" s="45" t="s">
        <v>71</v>
      </c>
      <c r="AO45" s="53" t="s">
        <v>76</v>
      </c>
      <c r="AP45" s="5" t="s">
        <v>147</v>
      </c>
      <c r="AQ45" s="53" t="s">
        <v>196</v>
      </c>
      <c r="AR45" s="5" t="s">
        <v>135</v>
      </c>
      <c r="AT45" s="2">
        <f t="shared" si="4"/>
        <v>405</v>
      </c>
      <c r="AX45" s="1"/>
      <c r="AY45" s="3" t="s">
        <v>106</v>
      </c>
    </row>
    <row r="46" spans="1:52">
      <c r="A46" s="162" t="s">
        <v>289</v>
      </c>
      <c r="B46" s="62">
        <v>12</v>
      </c>
      <c r="D46" s="2" t="s">
        <v>55</v>
      </c>
      <c r="E46" s="51" t="s">
        <v>104</v>
      </c>
      <c r="F46" s="52" t="s">
        <v>57</v>
      </c>
      <c r="G46" s="52" t="s">
        <v>58</v>
      </c>
      <c r="I46" s="2" t="s">
        <v>59</v>
      </c>
      <c r="J46" s="2" t="s">
        <v>60</v>
      </c>
      <c r="K46" s="53" t="s">
        <v>61</v>
      </c>
      <c r="M46" s="53" t="s">
        <v>188</v>
      </c>
      <c r="N46" s="53" t="s">
        <v>290</v>
      </c>
      <c r="O46" s="2">
        <v>162</v>
      </c>
      <c r="P46" s="53" t="s">
        <v>291</v>
      </c>
      <c r="Q46" s="2" t="s">
        <v>64</v>
      </c>
      <c r="R46" s="2" t="s">
        <v>65</v>
      </c>
      <c r="V46" s="2">
        <v>162.08000000000001</v>
      </c>
      <c r="W46" s="66" t="s">
        <v>66</v>
      </c>
      <c r="Y46" s="4" t="s">
        <v>92</v>
      </c>
      <c r="Z46" s="4" t="s">
        <v>463</v>
      </c>
      <c r="AA46" s="2">
        <v>14</v>
      </c>
      <c r="AB46" s="92">
        <v>310</v>
      </c>
      <c r="AC46" s="92">
        <v>20</v>
      </c>
      <c r="AD46" s="2" t="s">
        <v>292</v>
      </c>
      <c r="AF46" s="2">
        <v>162.08000000000001</v>
      </c>
      <c r="AG46" s="2">
        <v>1</v>
      </c>
      <c r="AI46" s="155">
        <f>AF46</f>
        <v>162.08000000000001</v>
      </c>
      <c r="AK46" s="132">
        <v>162.08000000000001</v>
      </c>
      <c r="AL46" s="53" t="s">
        <v>290</v>
      </c>
      <c r="AM46" s="45" t="s">
        <v>65</v>
      </c>
      <c r="AN46" s="45" t="s">
        <v>77</v>
      </c>
      <c r="AO46" s="53"/>
      <c r="AQ46" s="53"/>
      <c r="AT46" s="84"/>
      <c r="AV46" s="97"/>
      <c r="AX46" s="1"/>
      <c r="AY46" s="3" t="s">
        <v>106</v>
      </c>
    </row>
    <row r="47" spans="1:52">
      <c r="A47" s="162" t="s">
        <v>293</v>
      </c>
      <c r="B47" s="62">
        <v>12</v>
      </c>
      <c r="D47" s="2" t="s">
        <v>55</v>
      </c>
      <c r="E47" s="51" t="s">
        <v>104</v>
      </c>
      <c r="F47" s="52" t="s">
        <v>57</v>
      </c>
      <c r="G47" s="52" t="s">
        <v>58</v>
      </c>
      <c r="I47" s="2" t="s">
        <v>59</v>
      </c>
      <c r="J47" s="2" t="s">
        <v>60</v>
      </c>
      <c r="K47" s="53" t="s">
        <v>61</v>
      </c>
      <c r="M47" s="53" t="s">
        <v>188</v>
      </c>
      <c r="N47" s="53" t="s">
        <v>63</v>
      </c>
      <c r="O47" s="2">
        <v>115</v>
      </c>
      <c r="P47" s="53" t="s">
        <v>291</v>
      </c>
      <c r="Q47" s="2" t="s">
        <v>64</v>
      </c>
      <c r="R47" s="2" t="s">
        <v>65</v>
      </c>
      <c r="V47" s="2" t="s">
        <v>294</v>
      </c>
      <c r="W47" s="66" t="s">
        <v>66</v>
      </c>
      <c r="Y47" s="4" t="s">
        <v>92</v>
      </c>
      <c r="Z47" s="4" t="s">
        <v>463</v>
      </c>
      <c r="AA47" s="2">
        <v>14</v>
      </c>
      <c r="AB47" s="92">
        <v>310</v>
      </c>
      <c r="AC47" s="92">
        <v>20</v>
      </c>
      <c r="AD47" s="2" t="s">
        <v>292</v>
      </c>
      <c r="AF47" s="2">
        <v>115.35</v>
      </c>
      <c r="AG47" s="2">
        <v>1</v>
      </c>
      <c r="AI47" s="155">
        <f>AF47</f>
        <v>115.35</v>
      </c>
      <c r="AK47" s="132">
        <v>115.35</v>
      </c>
      <c r="AL47" s="53" t="s">
        <v>63</v>
      </c>
      <c r="AM47" s="45" t="s">
        <v>65</v>
      </c>
      <c r="AN47" s="45" t="s">
        <v>77</v>
      </c>
      <c r="AO47" s="53"/>
      <c r="AQ47" s="53"/>
      <c r="AT47" s="84"/>
      <c r="AV47" s="97"/>
      <c r="AX47" s="1"/>
      <c r="AY47" s="3" t="s">
        <v>106</v>
      </c>
    </row>
    <row r="48" spans="1:52" s="181" customFormat="1">
      <c r="A48" s="227" t="s">
        <v>293</v>
      </c>
      <c r="B48" s="193">
        <v>12</v>
      </c>
      <c r="D48" s="174" t="s">
        <v>55</v>
      </c>
      <c r="E48" s="194" t="s">
        <v>104</v>
      </c>
      <c r="F48" s="195" t="s">
        <v>57</v>
      </c>
      <c r="G48" s="195" t="s">
        <v>58</v>
      </c>
      <c r="H48" s="174"/>
      <c r="I48" s="174" t="s">
        <v>59</v>
      </c>
      <c r="J48" s="174" t="s">
        <v>60</v>
      </c>
      <c r="K48" s="196" t="s">
        <v>61</v>
      </c>
      <c r="M48" s="196" t="s">
        <v>188</v>
      </c>
      <c r="N48" s="196" t="s">
        <v>63</v>
      </c>
      <c r="O48" s="174">
        <v>115</v>
      </c>
      <c r="P48" s="196" t="s">
        <v>291</v>
      </c>
      <c r="Q48" s="174" t="s">
        <v>64</v>
      </c>
      <c r="R48" s="174" t="s">
        <v>65</v>
      </c>
      <c r="V48" s="174" t="s">
        <v>294</v>
      </c>
      <c r="W48" s="197" t="s">
        <v>66</v>
      </c>
      <c r="Y48" s="182" t="s">
        <v>92</v>
      </c>
      <c r="Z48" s="182" t="s">
        <v>463</v>
      </c>
      <c r="AA48" s="174">
        <v>14</v>
      </c>
      <c r="AB48" s="198">
        <v>310</v>
      </c>
      <c r="AC48" s="198">
        <v>20</v>
      </c>
      <c r="AD48" s="174" t="s">
        <v>292</v>
      </c>
      <c r="AF48" s="174">
        <v>115.35</v>
      </c>
      <c r="AG48" s="174">
        <v>1</v>
      </c>
      <c r="AH48" s="174"/>
      <c r="AI48" s="224">
        <f>AF48</f>
        <v>115.35</v>
      </c>
      <c r="AK48" s="225">
        <v>115.35</v>
      </c>
      <c r="AL48" s="196" t="s">
        <v>63</v>
      </c>
      <c r="AM48" s="184" t="s">
        <v>65</v>
      </c>
      <c r="AN48" s="184" t="s">
        <v>77</v>
      </c>
      <c r="AO48" s="196"/>
      <c r="AP48" s="186"/>
      <c r="AQ48" s="196"/>
      <c r="AR48" s="186"/>
      <c r="AT48" s="228"/>
      <c r="AU48" s="206"/>
      <c r="AV48" s="226"/>
      <c r="AW48" s="203"/>
      <c r="AX48" s="203"/>
      <c r="AY48" s="181" t="s">
        <v>106</v>
      </c>
    </row>
    <row r="49" spans="1:52" s="214" customFormat="1">
      <c r="A49" s="229" t="s">
        <v>383</v>
      </c>
      <c r="B49" s="207">
        <v>21</v>
      </c>
      <c r="D49" s="207" t="s">
        <v>55</v>
      </c>
      <c r="E49" s="209" t="s">
        <v>384</v>
      </c>
      <c r="F49" s="230" t="s">
        <v>160</v>
      </c>
      <c r="G49" s="230" t="s">
        <v>259</v>
      </c>
      <c r="H49" s="207"/>
      <c r="I49" s="207" t="s">
        <v>261</v>
      </c>
      <c r="J49" s="207" t="s">
        <v>60</v>
      </c>
      <c r="K49" s="231" t="s">
        <v>230</v>
      </c>
      <c r="M49" s="207" t="s">
        <v>149</v>
      </c>
      <c r="N49" s="207" t="s">
        <v>381</v>
      </c>
      <c r="O49" s="207">
        <v>28.73</v>
      </c>
      <c r="P49" s="207">
        <v>20</v>
      </c>
      <c r="Q49" s="207" t="s">
        <v>350</v>
      </c>
      <c r="R49" s="230" t="s">
        <v>65</v>
      </c>
      <c r="V49" s="232">
        <f>O49</f>
        <v>28.73</v>
      </c>
      <c r="W49" s="207" t="s">
        <v>66</v>
      </c>
      <c r="Y49" s="215" t="s">
        <v>120</v>
      </c>
      <c r="Z49" s="207" t="s">
        <v>382</v>
      </c>
      <c r="AA49" s="207">
        <v>25</v>
      </c>
      <c r="AB49" s="207">
        <v>184</v>
      </c>
      <c r="AC49" s="207" t="s">
        <v>69</v>
      </c>
      <c r="AD49" s="207">
        <v>7.22</v>
      </c>
      <c r="AF49" s="207">
        <f>O49</f>
        <v>28.73</v>
      </c>
      <c r="AG49" s="207">
        <v>1</v>
      </c>
      <c r="AH49" s="207"/>
      <c r="AI49" s="233">
        <f t="shared" si="3"/>
        <v>28.73</v>
      </c>
      <c r="AK49" s="234">
        <f>AF49</f>
        <v>28.73</v>
      </c>
      <c r="AL49" s="231" t="str">
        <f>N49</f>
        <v>IC25</v>
      </c>
      <c r="AM49" s="217" t="s">
        <v>65</v>
      </c>
      <c r="AN49" s="217" t="s">
        <v>77</v>
      </c>
      <c r="AO49" s="235"/>
      <c r="AP49" s="219"/>
      <c r="AQ49" s="220"/>
      <c r="AR49" s="219"/>
      <c r="AT49" s="236"/>
      <c r="AU49" s="237"/>
      <c r="AW49" s="238"/>
      <c r="AX49" s="222"/>
      <c r="AY49" s="214" t="s">
        <v>261</v>
      </c>
      <c r="AZ49" s="214" t="s">
        <v>479</v>
      </c>
    </row>
    <row r="50" spans="1:52" s="214" customFormat="1">
      <c r="A50" s="229" t="s">
        <v>471</v>
      </c>
      <c r="B50" s="207">
        <v>25</v>
      </c>
      <c r="D50" s="207" t="s">
        <v>55</v>
      </c>
      <c r="E50" s="209" t="s">
        <v>425</v>
      </c>
      <c r="F50" s="207" t="s">
        <v>114</v>
      </c>
      <c r="G50" s="52" t="s">
        <v>58</v>
      </c>
      <c r="H50" s="207"/>
      <c r="I50" s="207" t="s">
        <v>427</v>
      </c>
      <c r="J50" s="207" t="s">
        <v>60</v>
      </c>
      <c r="K50" s="212" t="s">
        <v>126</v>
      </c>
      <c r="M50" s="207" t="s">
        <v>426</v>
      </c>
      <c r="N50" s="207" t="s">
        <v>136</v>
      </c>
      <c r="O50" s="207">
        <v>47</v>
      </c>
      <c r="P50" s="207">
        <v>52</v>
      </c>
      <c r="Q50" s="207" t="s">
        <v>64</v>
      </c>
      <c r="R50" s="207" t="s">
        <v>65</v>
      </c>
      <c r="V50" s="212">
        <v>47</v>
      </c>
      <c r="W50" s="207" t="s">
        <v>66</v>
      </c>
      <c r="Y50" s="215" t="s">
        <v>92</v>
      </c>
      <c r="Z50" s="215" t="s">
        <v>463</v>
      </c>
      <c r="AA50" s="207">
        <v>12</v>
      </c>
      <c r="AB50" s="207">
        <v>300</v>
      </c>
      <c r="AC50" s="207">
        <v>12</v>
      </c>
      <c r="AD50" s="207">
        <v>8</v>
      </c>
      <c r="AF50" s="207">
        <v>47</v>
      </c>
      <c r="AG50" s="207">
        <v>1</v>
      </c>
      <c r="AH50" s="207"/>
      <c r="AI50" s="216">
        <v>47</v>
      </c>
      <c r="AK50" s="234">
        <v>47</v>
      </c>
      <c r="AL50" s="217" t="s">
        <v>136</v>
      </c>
      <c r="AM50" s="217" t="s">
        <v>65</v>
      </c>
      <c r="AN50" s="217" t="s">
        <v>71</v>
      </c>
      <c r="AO50" s="235" t="s">
        <v>426</v>
      </c>
      <c r="AP50" s="219"/>
      <c r="AQ50" s="220">
        <v>52</v>
      </c>
      <c r="AR50" s="219"/>
      <c r="AT50" s="239">
        <f>AK50</f>
        <v>47</v>
      </c>
      <c r="AU50" s="221"/>
      <c r="AV50" s="240">
        <f t="shared" ref="AV50:AV56" si="6">AT50</f>
        <v>47</v>
      </c>
      <c r="AW50" s="241">
        <f>AV50</f>
        <v>47</v>
      </c>
      <c r="AX50" s="222"/>
    </row>
    <row r="51" spans="1:52" s="214" customFormat="1">
      <c r="A51" s="229" t="s">
        <v>449</v>
      </c>
      <c r="B51" s="207">
        <v>28</v>
      </c>
      <c r="D51" s="207" t="s">
        <v>55</v>
      </c>
      <c r="E51" s="209" t="s">
        <v>441</v>
      </c>
      <c r="F51" s="207" t="s">
        <v>244</v>
      </c>
      <c r="G51" s="207" t="s">
        <v>496</v>
      </c>
      <c r="H51" s="207"/>
      <c r="I51" s="207" t="s">
        <v>443</v>
      </c>
      <c r="J51" s="207" t="s">
        <v>247</v>
      </c>
      <c r="K51" s="207" t="s">
        <v>498</v>
      </c>
      <c r="M51" s="207" t="s">
        <v>446</v>
      </c>
      <c r="N51" s="207" t="s">
        <v>202</v>
      </c>
      <c r="O51" s="207" t="s">
        <v>447</v>
      </c>
      <c r="P51" s="242">
        <v>3</v>
      </c>
      <c r="Q51" s="207" t="s">
        <v>64</v>
      </c>
      <c r="R51" s="207" t="s">
        <v>65</v>
      </c>
      <c r="V51" s="207" t="s">
        <v>447</v>
      </c>
      <c r="W51" s="207" t="s">
        <v>66</v>
      </c>
      <c r="Y51" s="215" t="s">
        <v>448</v>
      </c>
      <c r="Z51" s="215" t="s">
        <v>463</v>
      </c>
      <c r="AA51" s="207">
        <v>25</v>
      </c>
      <c r="AB51" s="207">
        <v>376</v>
      </c>
      <c r="AC51" s="207">
        <v>77</v>
      </c>
      <c r="AD51" s="207">
        <v>7.9</v>
      </c>
      <c r="AE51" s="207"/>
      <c r="AF51" s="207" t="s">
        <v>447</v>
      </c>
      <c r="AG51" s="207">
        <v>1</v>
      </c>
      <c r="AH51" s="207"/>
      <c r="AI51" s="216">
        <v>1600</v>
      </c>
      <c r="AK51" s="216">
        <f>AI51</f>
        <v>1600</v>
      </c>
      <c r="AL51" s="243" t="s">
        <v>202</v>
      </c>
      <c r="AM51" s="217" t="s">
        <v>65</v>
      </c>
      <c r="AN51" s="243" t="s">
        <v>71</v>
      </c>
      <c r="AO51" s="244" t="s">
        <v>446</v>
      </c>
      <c r="AP51" s="216"/>
      <c r="AQ51" s="220">
        <v>3</v>
      </c>
      <c r="AT51" s="216">
        <f>AK51</f>
        <v>1600</v>
      </c>
      <c r="AV51" s="214">
        <f t="shared" si="6"/>
        <v>1600</v>
      </c>
      <c r="AW51" s="222">
        <f>AT51</f>
        <v>1600</v>
      </c>
      <c r="AX51" s="222"/>
    </row>
    <row r="52" spans="1:52" s="214" customFormat="1">
      <c r="A52" s="229" t="s">
        <v>436</v>
      </c>
      <c r="B52" s="207">
        <v>28</v>
      </c>
      <c r="D52" s="207" t="s">
        <v>55</v>
      </c>
      <c r="E52" s="209" t="s">
        <v>439</v>
      </c>
      <c r="F52" s="207" t="s">
        <v>494</v>
      </c>
      <c r="G52" s="207" t="s">
        <v>495</v>
      </c>
      <c r="H52" s="207"/>
      <c r="I52" s="207" t="s">
        <v>442</v>
      </c>
      <c r="J52" s="207" t="s">
        <v>60</v>
      </c>
      <c r="K52" s="207" t="s">
        <v>497</v>
      </c>
      <c r="M52" s="207" t="s">
        <v>445</v>
      </c>
      <c r="N52" s="207" t="s">
        <v>202</v>
      </c>
      <c r="O52" s="207">
        <v>220</v>
      </c>
      <c r="P52" s="242">
        <v>4</v>
      </c>
      <c r="Q52" s="207" t="s">
        <v>64</v>
      </c>
      <c r="R52" s="207" t="s">
        <v>65</v>
      </c>
      <c r="V52" s="207">
        <v>220</v>
      </c>
      <c r="W52" s="207" t="s">
        <v>66</v>
      </c>
      <c r="Y52" s="215" t="s">
        <v>448</v>
      </c>
      <c r="Z52" s="215" t="s">
        <v>463</v>
      </c>
      <c r="AA52" s="207">
        <v>27</v>
      </c>
      <c r="AB52" s="207">
        <v>376</v>
      </c>
      <c r="AC52" s="207">
        <v>77</v>
      </c>
      <c r="AD52" s="207">
        <v>7.9</v>
      </c>
      <c r="AE52" s="207"/>
      <c r="AF52" s="207">
        <v>220</v>
      </c>
      <c r="AG52" s="207">
        <v>1</v>
      </c>
      <c r="AH52" s="207"/>
      <c r="AI52" s="216">
        <v>220</v>
      </c>
      <c r="AK52" s="216">
        <v>220</v>
      </c>
      <c r="AL52" s="243" t="s">
        <v>202</v>
      </c>
      <c r="AM52" s="217" t="s">
        <v>65</v>
      </c>
      <c r="AN52" s="243" t="s">
        <v>71</v>
      </c>
      <c r="AO52" s="245" t="s">
        <v>450</v>
      </c>
      <c r="AP52" s="216"/>
      <c r="AQ52" s="220">
        <v>4</v>
      </c>
      <c r="AR52" s="216"/>
      <c r="AT52" s="246">
        <f>AK52</f>
        <v>220</v>
      </c>
      <c r="AU52" s="247"/>
      <c r="AV52" s="240">
        <f t="shared" si="6"/>
        <v>220</v>
      </c>
      <c r="AW52" s="241">
        <f>AV52</f>
        <v>220</v>
      </c>
      <c r="AX52" s="241"/>
      <c r="AZ52" s="214" t="s">
        <v>481</v>
      </c>
    </row>
    <row r="53" spans="1:52" s="214" customFormat="1">
      <c r="A53" s="229" t="s">
        <v>437</v>
      </c>
      <c r="B53" s="207">
        <v>28</v>
      </c>
      <c r="D53" s="207" t="s">
        <v>55</v>
      </c>
      <c r="E53" s="209" t="s">
        <v>440</v>
      </c>
      <c r="F53" s="207" t="s">
        <v>244</v>
      </c>
      <c r="G53" s="207" t="s">
        <v>496</v>
      </c>
      <c r="H53" s="207"/>
      <c r="I53" s="207" t="s">
        <v>443</v>
      </c>
      <c r="J53" s="207" t="s">
        <v>247</v>
      </c>
      <c r="K53" s="207" t="s">
        <v>498</v>
      </c>
      <c r="M53" s="207" t="s">
        <v>446</v>
      </c>
      <c r="N53" s="207" t="s">
        <v>202</v>
      </c>
      <c r="O53" s="207">
        <v>1700</v>
      </c>
      <c r="P53" s="242">
        <v>3</v>
      </c>
      <c r="Q53" s="207" t="s">
        <v>64</v>
      </c>
      <c r="R53" s="207" t="s">
        <v>65</v>
      </c>
      <c r="V53" s="207">
        <v>1700</v>
      </c>
      <c r="W53" s="207" t="s">
        <v>66</v>
      </c>
      <c r="Y53" s="215" t="s">
        <v>448</v>
      </c>
      <c r="Z53" s="215" t="s">
        <v>463</v>
      </c>
      <c r="AA53" s="207">
        <v>25</v>
      </c>
      <c r="AB53" s="207">
        <v>376</v>
      </c>
      <c r="AC53" s="207">
        <v>77</v>
      </c>
      <c r="AD53" s="207">
        <v>7.9</v>
      </c>
      <c r="AE53" s="207"/>
      <c r="AF53" s="207">
        <v>1700</v>
      </c>
      <c r="AG53" s="207">
        <v>1</v>
      </c>
      <c r="AH53" s="207"/>
      <c r="AI53" s="216">
        <v>1700</v>
      </c>
      <c r="AK53" s="216">
        <v>1700</v>
      </c>
      <c r="AL53" s="243" t="s">
        <v>202</v>
      </c>
      <c r="AM53" s="217" t="s">
        <v>65</v>
      </c>
      <c r="AN53" s="243" t="s">
        <v>71</v>
      </c>
      <c r="AO53" s="245" t="s">
        <v>446</v>
      </c>
      <c r="AP53" s="216"/>
      <c r="AQ53" s="220">
        <v>3</v>
      </c>
      <c r="AR53" s="216"/>
      <c r="AT53" s="216">
        <f>AK53</f>
        <v>1700</v>
      </c>
      <c r="AV53" s="214">
        <f t="shared" si="6"/>
        <v>1700</v>
      </c>
      <c r="AW53" s="222">
        <f>AV53</f>
        <v>1700</v>
      </c>
      <c r="AX53" s="222"/>
      <c r="AY53" s="214" t="s">
        <v>477</v>
      </c>
    </row>
    <row r="54" spans="1:52" s="214" customFormat="1">
      <c r="A54" s="320" t="s">
        <v>435</v>
      </c>
      <c r="B54" s="207">
        <v>28</v>
      </c>
      <c r="D54" s="207" t="s">
        <v>55</v>
      </c>
      <c r="E54" s="321" t="s">
        <v>438</v>
      </c>
      <c r="F54" s="195" t="s">
        <v>160</v>
      </c>
      <c r="G54" s="230" t="s">
        <v>170</v>
      </c>
      <c r="H54" s="207"/>
      <c r="I54" s="207" t="s">
        <v>444</v>
      </c>
      <c r="J54" s="207" t="s">
        <v>60</v>
      </c>
      <c r="K54" s="196" t="s">
        <v>172</v>
      </c>
      <c r="M54" s="207" t="s">
        <v>173</v>
      </c>
      <c r="N54" s="207" t="s">
        <v>202</v>
      </c>
      <c r="O54" s="207">
        <v>45</v>
      </c>
      <c r="P54" s="242">
        <v>11</v>
      </c>
      <c r="Q54" s="207" t="s">
        <v>64</v>
      </c>
      <c r="R54" s="207" t="s">
        <v>65</v>
      </c>
      <c r="V54" s="207">
        <v>45</v>
      </c>
      <c r="W54" s="207" t="s">
        <v>66</v>
      </c>
      <c r="Y54" s="215" t="s">
        <v>448</v>
      </c>
      <c r="Z54" s="215" t="s">
        <v>463</v>
      </c>
      <c r="AA54" s="207">
        <v>25</v>
      </c>
      <c r="AB54" s="207">
        <v>376</v>
      </c>
      <c r="AC54" s="207">
        <v>77</v>
      </c>
      <c r="AD54" s="207">
        <v>8.1</v>
      </c>
      <c r="AE54" s="207"/>
      <c r="AF54" s="207">
        <v>45</v>
      </c>
      <c r="AG54" s="207">
        <v>1</v>
      </c>
      <c r="AH54" s="207"/>
      <c r="AI54" s="216">
        <v>45</v>
      </c>
      <c r="AK54" s="216">
        <v>45</v>
      </c>
      <c r="AL54" s="243" t="s">
        <v>202</v>
      </c>
      <c r="AM54" s="217" t="s">
        <v>65</v>
      </c>
      <c r="AN54" s="243" t="s">
        <v>71</v>
      </c>
      <c r="AO54" s="244" t="s">
        <v>173</v>
      </c>
      <c r="AP54" s="216"/>
      <c r="AQ54" s="220">
        <v>11</v>
      </c>
      <c r="AT54" s="216">
        <f>AK54</f>
        <v>45</v>
      </c>
      <c r="AV54" s="214">
        <f t="shared" si="6"/>
        <v>45</v>
      </c>
      <c r="AW54" s="222">
        <f>AV54</f>
        <v>45</v>
      </c>
      <c r="AX54" s="222"/>
      <c r="AY54" s="214" t="s">
        <v>380</v>
      </c>
    </row>
    <row r="55" spans="1:52" s="181" customFormat="1">
      <c r="A55" s="227" t="s">
        <v>189</v>
      </c>
      <c r="B55" s="174">
        <v>7</v>
      </c>
      <c r="D55" s="174" t="s">
        <v>55</v>
      </c>
      <c r="E55" s="194" t="s">
        <v>190</v>
      </c>
      <c r="F55" s="195" t="s">
        <v>191</v>
      </c>
      <c r="G55" s="195" t="s">
        <v>170</v>
      </c>
      <c r="H55" s="174"/>
      <c r="I55" s="174" t="s">
        <v>380</v>
      </c>
      <c r="J55" s="174" t="s">
        <v>60</v>
      </c>
      <c r="K55" s="196" t="s">
        <v>172</v>
      </c>
      <c r="M55" s="196" t="s">
        <v>173</v>
      </c>
      <c r="N55" s="196" t="s">
        <v>63</v>
      </c>
      <c r="O55" s="174">
        <v>358</v>
      </c>
      <c r="P55" s="196">
        <v>7</v>
      </c>
      <c r="Q55" s="174" t="s">
        <v>64</v>
      </c>
      <c r="R55" s="174" t="s">
        <v>65</v>
      </c>
      <c r="V55" s="174">
        <v>358</v>
      </c>
      <c r="W55" s="197" t="s">
        <v>66</v>
      </c>
      <c r="Y55" s="182" t="s">
        <v>120</v>
      </c>
      <c r="Z55" s="182" t="s">
        <v>463</v>
      </c>
      <c r="AA55" s="174">
        <v>25</v>
      </c>
      <c r="AB55" s="198" t="s">
        <v>174</v>
      </c>
      <c r="AC55" s="198" t="s">
        <v>69</v>
      </c>
      <c r="AD55" s="174" t="s">
        <v>192</v>
      </c>
      <c r="AF55" s="174">
        <v>358</v>
      </c>
      <c r="AG55" s="174">
        <v>1</v>
      </c>
      <c r="AH55" s="174"/>
      <c r="AI55" s="183">
        <f t="shared" ref="AI55:AI56" si="7">AF55</f>
        <v>358</v>
      </c>
      <c r="AK55" s="174">
        <v>358</v>
      </c>
      <c r="AL55" s="196" t="s">
        <v>63</v>
      </c>
      <c r="AM55" s="184" t="s">
        <v>65</v>
      </c>
      <c r="AN55" s="184" t="s">
        <v>71</v>
      </c>
      <c r="AO55" s="196" t="s">
        <v>173</v>
      </c>
      <c r="AP55" s="186"/>
      <c r="AQ55" s="196" t="s">
        <v>166</v>
      </c>
      <c r="AR55" s="186"/>
      <c r="AT55" s="205">
        <f t="shared" ref="AT55:AT56" si="8">AK55</f>
        <v>358</v>
      </c>
      <c r="AU55" s="206"/>
      <c r="AV55" s="226">
        <f t="shared" si="6"/>
        <v>358</v>
      </c>
      <c r="AW55" s="248">
        <f>AV55</f>
        <v>358</v>
      </c>
      <c r="AX55" s="248"/>
      <c r="AY55" s="181" t="s">
        <v>176</v>
      </c>
    </row>
    <row r="56" spans="1:52" s="214" customFormat="1">
      <c r="A56" s="229" t="s">
        <v>322</v>
      </c>
      <c r="B56" s="207">
        <v>15</v>
      </c>
      <c r="D56" s="207" t="s">
        <v>55</v>
      </c>
      <c r="E56" s="249" t="s">
        <v>323</v>
      </c>
      <c r="F56" s="230" t="s">
        <v>114</v>
      </c>
      <c r="G56" s="230" t="s">
        <v>83</v>
      </c>
      <c r="H56" s="207"/>
      <c r="I56" s="207" t="s">
        <v>59</v>
      </c>
      <c r="J56" s="207" t="s">
        <v>60</v>
      </c>
      <c r="K56" s="231" t="s">
        <v>126</v>
      </c>
      <c r="M56" s="231" t="s">
        <v>154</v>
      </c>
      <c r="N56" s="231" t="s">
        <v>63</v>
      </c>
      <c r="O56" s="207">
        <v>268</v>
      </c>
      <c r="P56" s="231">
        <v>30</v>
      </c>
      <c r="Q56" s="207" t="s">
        <v>64</v>
      </c>
      <c r="R56" s="207" t="s">
        <v>65</v>
      </c>
      <c r="V56" s="207">
        <v>268</v>
      </c>
      <c r="W56" s="207" t="s">
        <v>66</v>
      </c>
      <c r="Y56" s="250" t="s">
        <v>315</v>
      </c>
      <c r="Z56" s="215" t="s">
        <v>463</v>
      </c>
      <c r="AA56" s="207">
        <v>23.4</v>
      </c>
      <c r="AB56" s="230" t="s">
        <v>316</v>
      </c>
      <c r="AC56" s="230" t="s">
        <v>317</v>
      </c>
      <c r="AD56" s="207">
        <v>8.25</v>
      </c>
      <c r="AF56" s="207">
        <v>268</v>
      </c>
      <c r="AG56" s="207">
        <v>1</v>
      </c>
      <c r="AH56" s="207"/>
      <c r="AI56" s="216">
        <f t="shared" si="7"/>
        <v>268</v>
      </c>
      <c r="AK56" s="207">
        <v>268</v>
      </c>
      <c r="AL56" s="231" t="s">
        <v>63</v>
      </c>
      <c r="AM56" s="217" t="s">
        <v>65</v>
      </c>
      <c r="AN56" s="217" t="s">
        <v>71</v>
      </c>
      <c r="AO56" s="231" t="s">
        <v>154</v>
      </c>
      <c r="AP56" s="219"/>
      <c r="AQ56" s="231" t="s">
        <v>94</v>
      </c>
      <c r="AR56" s="219"/>
      <c r="AT56" s="239">
        <f t="shared" si="8"/>
        <v>268</v>
      </c>
      <c r="AU56" s="221"/>
      <c r="AV56" s="240">
        <f t="shared" si="6"/>
        <v>268</v>
      </c>
      <c r="AW56" s="241">
        <f>AV56</f>
        <v>268</v>
      </c>
      <c r="AX56" s="222"/>
      <c r="AY56" s="214" t="s">
        <v>324</v>
      </c>
    </row>
    <row r="57" spans="1:52">
      <c r="A57" s="133"/>
      <c r="B57" s="123"/>
      <c r="C57" s="7"/>
      <c r="E57" s="134"/>
      <c r="F57" s="134"/>
      <c r="G57" s="134"/>
      <c r="H57" s="123"/>
      <c r="I57" s="123"/>
      <c r="J57" s="123"/>
      <c r="K57" s="123"/>
      <c r="L57" s="7"/>
      <c r="M57" s="123"/>
      <c r="N57" s="123"/>
      <c r="O57" s="123"/>
      <c r="P57" s="136"/>
      <c r="Q57" s="123"/>
      <c r="R57" s="123"/>
      <c r="S57" s="7"/>
      <c r="T57" s="7"/>
      <c r="U57" s="7"/>
      <c r="V57" s="135"/>
      <c r="W57" s="123"/>
      <c r="AE57" s="2"/>
      <c r="AF57" s="2"/>
      <c r="AI57" s="13"/>
      <c r="AK57" s="43"/>
      <c r="AL57" s="45"/>
      <c r="AM57" s="45"/>
      <c r="AN57" s="45"/>
      <c r="AO57" s="46"/>
      <c r="AQ57" s="48"/>
      <c r="AT57" s="110"/>
      <c r="AV57" s="97"/>
      <c r="AW57" s="58"/>
      <c r="AX57" s="58"/>
    </row>
    <row r="58" spans="1:52">
      <c r="A58" s="133"/>
      <c r="B58" s="123"/>
      <c r="C58" s="7"/>
      <c r="E58" s="134"/>
      <c r="F58" s="134"/>
      <c r="G58" s="134"/>
      <c r="H58" s="123"/>
      <c r="I58" s="123"/>
      <c r="J58" s="123"/>
      <c r="K58" s="123"/>
      <c r="L58" s="7"/>
      <c r="M58" s="123"/>
      <c r="N58" s="123"/>
      <c r="O58" s="123"/>
      <c r="P58" s="136"/>
      <c r="Q58" s="123"/>
      <c r="R58" s="123"/>
      <c r="S58" s="7"/>
      <c r="T58" s="7"/>
      <c r="U58" s="7"/>
      <c r="V58" s="135"/>
      <c r="W58" s="123"/>
      <c r="AE58" s="2"/>
      <c r="AF58" s="2"/>
      <c r="AI58" s="13"/>
      <c r="AK58" s="43"/>
      <c r="AL58" s="45"/>
      <c r="AM58" s="45"/>
      <c r="AN58" s="45"/>
      <c r="AO58" s="46"/>
      <c r="AQ58" s="48"/>
      <c r="AX58" s="1"/>
    </row>
    <row r="59" spans="1:52">
      <c r="A59" s="133"/>
      <c r="B59" s="123"/>
      <c r="C59" s="7"/>
      <c r="E59" s="134"/>
      <c r="F59" s="134"/>
      <c r="G59" s="134"/>
      <c r="H59" s="123"/>
      <c r="I59" s="123"/>
      <c r="J59" s="123"/>
      <c r="K59" s="123"/>
      <c r="L59" s="7"/>
      <c r="M59" s="123"/>
      <c r="N59" s="123"/>
      <c r="O59" s="123"/>
      <c r="P59" s="136"/>
      <c r="Q59" s="123"/>
      <c r="R59" s="123"/>
      <c r="S59" s="7"/>
      <c r="T59" s="7"/>
      <c r="U59" s="7"/>
      <c r="V59" s="135"/>
      <c r="W59" s="123"/>
      <c r="AE59" s="2"/>
      <c r="AF59" s="2"/>
      <c r="AI59" s="13"/>
      <c r="AK59" s="43"/>
      <c r="AL59" s="45"/>
      <c r="AM59" s="45"/>
      <c r="AN59" s="45"/>
      <c r="AO59" s="59"/>
      <c r="AQ59" s="48"/>
      <c r="AR59" s="3"/>
      <c r="AX59" s="1"/>
    </row>
    <row r="60" spans="1:52">
      <c r="A60" s="133"/>
      <c r="B60" s="123"/>
      <c r="C60" s="7"/>
      <c r="E60" s="134"/>
      <c r="F60" s="134"/>
      <c r="G60" s="134"/>
      <c r="H60" s="123"/>
      <c r="I60" s="123"/>
      <c r="J60" s="123"/>
      <c r="K60" s="123"/>
      <c r="L60" s="7"/>
      <c r="M60" s="123"/>
      <c r="N60" s="123"/>
      <c r="O60" s="123"/>
      <c r="P60" s="136"/>
      <c r="Q60" s="123"/>
      <c r="R60" s="123"/>
      <c r="S60" s="7"/>
      <c r="T60" s="7"/>
      <c r="U60" s="7"/>
      <c r="V60" s="135"/>
      <c r="W60" s="123"/>
      <c r="AE60" s="2"/>
      <c r="AF60" s="2"/>
      <c r="AI60" s="13"/>
      <c r="AK60" s="43"/>
      <c r="AL60" s="45"/>
      <c r="AM60" s="45"/>
      <c r="AN60" s="45"/>
      <c r="AO60" s="46"/>
      <c r="AQ60" s="48"/>
      <c r="AR60" s="3"/>
      <c r="AX60" s="1"/>
    </row>
    <row r="61" spans="1:52">
      <c r="A61" s="133"/>
      <c r="B61" s="123"/>
      <c r="C61" s="7"/>
      <c r="E61" s="134"/>
      <c r="F61" s="134"/>
      <c r="G61" s="134"/>
      <c r="H61" s="123"/>
      <c r="I61" s="123"/>
      <c r="J61" s="123"/>
      <c r="K61" s="123"/>
      <c r="L61" s="7"/>
      <c r="M61" s="123"/>
      <c r="N61" s="123"/>
      <c r="O61" s="123"/>
      <c r="P61" s="136"/>
      <c r="Q61" s="123"/>
      <c r="R61" s="123"/>
      <c r="S61" s="7"/>
      <c r="T61" s="7"/>
      <c r="U61" s="7"/>
      <c r="V61" s="135"/>
      <c r="W61" s="123"/>
      <c r="AE61" s="2"/>
      <c r="AF61" s="2"/>
      <c r="AI61" s="13"/>
      <c r="AK61" s="43"/>
      <c r="AL61" s="45"/>
      <c r="AM61" s="45"/>
      <c r="AN61" s="45"/>
      <c r="AO61" s="46"/>
      <c r="AQ61" s="48"/>
      <c r="AR61" s="3"/>
      <c r="AX61" s="1"/>
    </row>
    <row r="62" spans="1:52">
      <c r="A62" s="133"/>
      <c r="B62" s="123"/>
      <c r="C62" s="7"/>
      <c r="E62" s="134"/>
      <c r="F62" s="134"/>
      <c r="G62" s="134"/>
      <c r="H62" s="123"/>
      <c r="I62" s="123"/>
      <c r="J62" s="123"/>
      <c r="K62" s="123"/>
      <c r="L62" s="7"/>
      <c r="M62" s="123"/>
      <c r="N62" s="123"/>
      <c r="O62" s="123"/>
      <c r="P62" s="136"/>
      <c r="Q62" s="123"/>
      <c r="R62" s="123"/>
      <c r="S62" s="7"/>
      <c r="T62" s="7"/>
      <c r="U62" s="7"/>
      <c r="V62" s="42"/>
      <c r="W62" s="123"/>
      <c r="AE62" s="2"/>
      <c r="AF62" s="2"/>
      <c r="AI62" s="13"/>
      <c r="AK62" s="43"/>
      <c r="AL62" s="45"/>
      <c r="AM62" s="45"/>
      <c r="AN62" s="45"/>
      <c r="AO62" s="46"/>
      <c r="AQ62" s="48"/>
      <c r="AX62" s="1"/>
    </row>
    <row r="63" spans="1:52">
      <c r="A63" s="40"/>
      <c r="E63" s="131"/>
      <c r="F63" s="131"/>
      <c r="G63" s="131"/>
      <c r="J63" s="2"/>
      <c r="R63" s="2"/>
      <c r="V63" s="42"/>
      <c r="AE63" s="2"/>
      <c r="AF63" s="2"/>
      <c r="AI63" s="13"/>
      <c r="AK63" s="43"/>
      <c r="AL63" s="45"/>
      <c r="AM63" s="45"/>
      <c r="AN63" s="45"/>
      <c r="AO63" s="59"/>
      <c r="AQ63" s="48"/>
      <c r="AR63" s="3"/>
      <c r="AX63" s="1"/>
    </row>
    <row r="64" spans="1:52">
      <c r="A64" s="40"/>
      <c r="E64" s="131"/>
      <c r="F64" s="131"/>
      <c r="G64" s="131"/>
      <c r="J64" s="2"/>
      <c r="R64" s="2"/>
      <c r="V64" s="42"/>
      <c r="AF64" s="2"/>
      <c r="AI64" s="13"/>
      <c r="AK64" s="43"/>
      <c r="AL64" s="45"/>
      <c r="AM64" s="45"/>
      <c r="AN64" s="45"/>
      <c r="AO64" s="46"/>
      <c r="AQ64" s="48"/>
      <c r="AR64" s="3"/>
      <c r="AX64" s="1"/>
    </row>
    <row r="65" spans="1:50">
      <c r="A65" s="40"/>
      <c r="E65" s="131"/>
      <c r="F65" s="131"/>
      <c r="G65" s="131"/>
      <c r="J65" s="2"/>
      <c r="R65" s="2"/>
      <c r="V65" s="42"/>
      <c r="AF65" s="2"/>
      <c r="AI65" s="13"/>
      <c r="AK65" s="43"/>
      <c r="AL65" s="45"/>
      <c r="AM65" s="45"/>
      <c r="AN65" s="45"/>
      <c r="AO65" s="46"/>
      <c r="AQ65" s="48"/>
      <c r="AT65" s="80"/>
      <c r="AU65" s="96"/>
      <c r="AV65" s="88"/>
      <c r="AW65" s="57"/>
      <c r="AX65" s="57"/>
    </row>
    <row r="66" spans="1:50">
      <c r="A66" s="40"/>
      <c r="E66" s="131"/>
      <c r="F66" s="131"/>
      <c r="G66" s="131"/>
      <c r="J66" s="2"/>
      <c r="R66" s="2"/>
      <c r="V66" s="42"/>
      <c r="AE66" s="2"/>
      <c r="AF66" s="2"/>
      <c r="AI66" s="13"/>
      <c r="AK66" s="43"/>
      <c r="AL66" s="45"/>
      <c r="AM66" s="45"/>
      <c r="AN66" s="45"/>
      <c r="AO66" s="46"/>
      <c r="AQ66" s="48"/>
      <c r="AT66" s="80"/>
      <c r="AX66" s="1"/>
    </row>
    <row r="67" spans="1:50">
      <c r="A67" s="40"/>
      <c r="E67" s="131"/>
      <c r="F67" s="131"/>
      <c r="G67" s="131"/>
      <c r="J67" s="2"/>
      <c r="R67" s="2"/>
      <c r="V67" s="119"/>
      <c r="AF67" s="2"/>
      <c r="AI67" s="13"/>
      <c r="AK67" s="43"/>
      <c r="AL67" s="45"/>
      <c r="AM67" s="45"/>
      <c r="AN67" s="45"/>
      <c r="AO67" s="59"/>
      <c r="AQ67" s="48"/>
      <c r="AR67" s="3"/>
      <c r="AX67" s="1"/>
    </row>
    <row r="68" spans="1:50">
      <c r="A68" s="40"/>
      <c r="E68" s="131"/>
      <c r="F68" s="131"/>
      <c r="G68" s="131"/>
      <c r="J68" s="2"/>
      <c r="R68" s="2"/>
      <c r="V68" s="119"/>
      <c r="AF68" s="2"/>
      <c r="AI68" s="13"/>
      <c r="AK68" s="43"/>
      <c r="AL68" s="45"/>
      <c r="AM68" s="45"/>
      <c r="AN68" s="45"/>
      <c r="AO68" s="46"/>
      <c r="AQ68" s="48"/>
      <c r="AT68" s="110"/>
      <c r="AU68" s="87"/>
      <c r="AX68" s="1"/>
    </row>
    <row r="69" spans="1:50">
      <c r="A69" s="40"/>
      <c r="E69" s="131"/>
      <c r="F69" s="131"/>
      <c r="G69" s="131"/>
      <c r="J69" s="2"/>
      <c r="R69" s="2"/>
      <c r="V69" s="119"/>
      <c r="AE69" s="2"/>
      <c r="AF69" s="2"/>
      <c r="AI69" s="13"/>
      <c r="AK69" s="43"/>
      <c r="AL69" s="45"/>
      <c r="AM69" s="45"/>
      <c r="AN69" s="45"/>
      <c r="AO69" s="59"/>
      <c r="AQ69" s="48"/>
      <c r="AR69" s="3"/>
      <c r="AX69" s="1"/>
    </row>
    <row r="70" spans="1:50">
      <c r="A70" s="40"/>
      <c r="E70" s="131"/>
      <c r="F70" s="131"/>
      <c r="G70" s="131"/>
      <c r="J70" s="2"/>
      <c r="R70" s="2"/>
      <c r="V70" s="119"/>
      <c r="AF70" s="2"/>
      <c r="AI70" s="13"/>
      <c r="AK70" s="43"/>
      <c r="AL70" s="45"/>
      <c r="AM70" s="45"/>
      <c r="AN70" s="45"/>
      <c r="AO70" s="46"/>
      <c r="AQ70" s="48"/>
      <c r="AT70" s="80"/>
      <c r="AU70" s="87"/>
      <c r="AX70" s="1"/>
    </row>
    <row r="71" spans="1:50">
      <c r="A71" s="40"/>
      <c r="E71" s="131"/>
      <c r="F71" s="131"/>
      <c r="G71" s="131"/>
      <c r="J71" s="2"/>
      <c r="R71" s="2"/>
      <c r="V71" s="119"/>
      <c r="AE71" s="2"/>
      <c r="AF71" s="2"/>
      <c r="AI71" s="13"/>
      <c r="AK71" s="43"/>
      <c r="AL71" s="45"/>
      <c r="AM71" s="45"/>
      <c r="AN71" s="45"/>
      <c r="AO71" s="59"/>
      <c r="AQ71" s="48"/>
      <c r="AR71" s="3"/>
      <c r="AX71" s="1"/>
    </row>
    <row r="72" spans="1:50">
      <c r="A72" s="40"/>
      <c r="E72" s="131"/>
      <c r="F72" s="131"/>
      <c r="G72" s="131"/>
      <c r="V72" s="42"/>
      <c r="AE72" s="2"/>
      <c r="AF72" s="2"/>
      <c r="AI72" s="13"/>
      <c r="AK72" s="43"/>
      <c r="AL72" s="45"/>
      <c r="AM72" s="45"/>
      <c r="AN72" s="45"/>
      <c r="AO72" s="46"/>
      <c r="AQ72" s="48"/>
      <c r="AX72" s="1"/>
    </row>
    <row r="73" spans="1:50">
      <c r="A73" s="133"/>
      <c r="B73" s="123"/>
      <c r="C73" s="7"/>
      <c r="E73" s="134"/>
      <c r="F73" s="134"/>
      <c r="G73" s="134"/>
      <c r="H73" s="123"/>
      <c r="I73" s="123"/>
      <c r="J73" s="123"/>
      <c r="K73" s="123"/>
      <c r="L73" s="7"/>
      <c r="M73" s="123"/>
      <c r="N73" s="123"/>
      <c r="O73" s="123"/>
      <c r="P73" s="136"/>
      <c r="Q73" s="123"/>
      <c r="R73" s="123"/>
      <c r="S73" s="7"/>
      <c r="T73" s="7"/>
      <c r="U73" s="7"/>
      <c r="V73" s="135"/>
      <c r="W73" s="123"/>
      <c r="AF73" s="2"/>
      <c r="AI73" s="13"/>
      <c r="AK73" s="43"/>
      <c r="AL73" s="45"/>
      <c r="AM73" s="45"/>
      <c r="AN73" s="45"/>
      <c r="AO73" s="59"/>
      <c r="AQ73" s="48"/>
      <c r="AR73" s="3"/>
      <c r="AX73" s="1"/>
    </row>
    <row r="74" spans="1:50">
      <c r="A74" s="133"/>
      <c r="B74" s="123"/>
      <c r="C74" s="7"/>
      <c r="E74" s="134"/>
      <c r="F74" s="134"/>
      <c r="G74" s="134"/>
      <c r="H74" s="123"/>
      <c r="I74" s="123"/>
      <c r="J74" s="123"/>
      <c r="K74" s="123"/>
      <c r="L74" s="7"/>
      <c r="M74" s="123"/>
      <c r="N74" s="123"/>
      <c r="O74" s="123"/>
      <c r="P74" s="136"/>
      <c r="Q74" s="123"/>
      <c r="R74" s="123"/>
      <c r="S74" s="7"/>
      <c r="T74" s="7"/>
      <c r="U74" s="7"/>
      <c r="V74" s="135"/>
      <c r="W74" s="123"/>
      <c r="AF74" s="2"/>
      <c r="AI74" s="13"/>
      <c r="AK74" s="43"/>
      <c r="AL74" s="45"/>
      <c r="AM74" s="45"/>
      <c r="AN74" s="45"/>
      <c r="AO74" s="46"/>
      <c r="AQ74" s="48"/>
      <c r="AX74" s="1"/>
    </row>
    <row r="75" spans="1:50">
      <c r="A75" s="133"/>
      <c r="B75" s="123"/>
      <c r="C75" s="7"/>
      <c r="E75" s="134"/>
      <c r="F75" s="134"/>
      <c r="G75" s="134"/>
      <c r="H75" s="123"/>
      <c r="I75" s="123"/>
      <c r="J75" s="123"/>
      <c r="K75" s="123"/>
      <c r="L75" s="7"/>
      <c r="M75" s="123"/>
      <c r="N75" s="123"/>
      <c r="O75" s="123"/>
      <c r="P75" s="136"/>
      <c r="Q75" s="123"/>
      <c r="R75" s="123"/>
      <c r="S75" s="7"/>
      <c r="T75" s="7"/>
      <c r="U75" s="7"/>
      <c r="V75" s="135"/>
      <c r="W75" s="123"/>
      <c r="AF75" s="2"/>
      <c r="AI75" s="13"/>
      <c r="AK75" s="43"/>
      <c r="AL75" s="45"/>
      <c r="AM75" s="45"/>
      <c r="AN75" s="45"/>
      <c r="AO75" s="59"/>
      <c r="AQ75" s="48"/>
      <c r="AR75" s="3"/>
      <c r="AX75" s="1"/>
    </row>
    <row r="76" spans="1:50">
      <c r="A76" s="133"/>
      <c r="B76" s="123"/>
      <c r="C76" s="7"/>
      <c r="E76" s="134"/>
      <c r="F76" s="134"/>
      <c r="G76" s="134"/>
      <c r="H76" s="123"/>
      <c r="I76" s="123"/>
      <c r="J76" s="123"/>
      <c r="K76" s="123"/>
      <c r="L76" s="7"/>
      <c r="M76" s="123"/>
      <c r="N76" s="123"/>
      <c r="O76" s="123"/>
      <c r="P76" s="136"/>
      <c r="Q76" s="123"/>
      <c r="R76" s="123"/>
      <c r="S76" s="7"/>
      <c r="T76" s="7"/>
      <c r="U76" s="7"/>
      <c r="V76" s="135"/>
      <c r="W76" s="123"/>
      <c r="AF76" s="2"/>
      <c r="AI76" s="13"/>
      <c r="AK76" s="43"/>
      <c r="AL76" s="45"/>
      <c r="AM76" s="45"/>
      <c r="AN76" s="45"/>
      <c r="AO76" s="59"/>
      <c r="AQ76" s="48"/>
      <c r="AR76" s="3"/>
      <c r="AX76" s="1"/>
    </row>
    <row r="77" spans="1:50">
      <c r="A77" s="133"/>
      <c r="B77" s="123"/>
      <c r="C77" s="7"/>
      <c r="E77" s="134"/>
      <c r="F77" s="134"/>
      <c r="G77" s="134"/>
      <c r="H77" s="123"/>
      <c r="I77" s="123"/>
      <c r="J77" s="123"/>
      <c r="K77" s="123"/>
      <c r="L77" s="7"/>
      <c r="M77" s="123"/>
      <c r="N77" s="123"/>
      <c r="O77" s="123"/>
      <c r="P77" s="136"/>
      <c r="Q77" s="123"/>
      <c r="R77" s="123"/>
      <c r="S77" s="7"/>
      <c r="T77" s="7"/>
      <c r="U77" s="7"/>
      <c r="V77" s="135"/>
      <c r="W77" s="123"/>
      <c r="AF77" s="2"/>
      <c r="AI77" s="13"/>
      <c r="AK77" s="43"/>
      <c r="AL77" s="45"/>
      <c r="AM77" s="45"/>
      <c r="AN77" s="45"/>
      <c r="AO77" s="46"/>
      <c r="AQ77" s="48"/>
      <c r="AX77" s="1"/>
    </row>
    <row r="78" spans="1:50">
      <c r="A78" s="133"/>
      <c r="B78" s="123"/>
      <c r="C78" s="7"/>
      <c r="E78" s="134"/>
      <c r="F78" s="134"/>
      <c r="G78" s="134"/>
      <c r="H78" s="123"/>
      <c r="I78" s="123"/>
      <c r="J78" s="123"/>
      <c r="K78" s="123"/>
      <c r="L78" s="7"/>
      <c r="M78" s="123"/>
      <c r="N78" s="123"/>
      <c r="O78" s="123"/>
      <c r="P78" s="136"/>
      <c r="Q78" s="123"/>
      <c r="R78" s="123"/>
      <c r="S78" s="7"/>
      <c r="T78" s="7"/>
      <c r="U78" s="7"/>
      <c r="V78" s="135"/>
      <c r="W78" s="123"/>
      <c r="AE78" s="2"/>
      <c r="AF78" s="2"/>
      <c r="AI78" s="13"/>
      <c r="AK78" s="43"/>
      <c r="AL78" s="45"/>
      <c r="AM78" s="45"/>
      <c r="AN78" s="45"/>
      <c r="AO78" s="59"/>
      <c r="AQ78" s="48"/>
      <c r="AR78" s="3"/>
      <c r="AX78" s="1"/>
    </row>
    <row r="79" spans="1:50">
      <c r="A79" s="133"/>
      <c r="B79" s="123"/>
      <c r="C79" s="7"/>
      <c r="E79" s="134"/>
      <c r="F79" s="134"/>
      <c r="G79" s="134"/>
      <c r="H79" s="123"/>
      <c r="I79" s="123"/>
      <c r="J79" s="123"/>
      <c r="K79" s="123"/>
      <c r="L79" s="7"/>
      <c r="M79" s="123"/>
      <c r="N79" s="123"/>
      <c r="O79" s="123"/>
      <c r="P79" s="136"/>
      <c r="Q79" s="123"/>
      <c r="R79" s="123"/>
      <c r="S79" s="7"/>
      <c r="T79" s="7"/>
      <c r="U79" s="7"/>
      <c r="V79" s="135"/>
      <c r="W79" s="123"/>
      <c r="AE79" s="2"/>
      <c r="AF79" s="2"/>
      <c r="AI79" s="13"/>
      <c r="AK79" s="43"/>
      <c r="AL79" s="45"/>
      <c r="AM79" s="45"/>
      <c r="AN79" s="45"/>
      <c r="AO79" s="46"/>
      <c r="AQ79" s="48"/>
      <c r="AX79" s="1"/>
    </row>
    <row r="80" spans="1:50">
      <c r="A80" s="133"/>
      <c r="B80" s="123"/>
      <c r="C80" s="7"/>
      <c r="E80" s="134"/>
      <c r="F80" s="134"/>
      <c r="G80" s="134"/>
      <c r="H80" s="123"/>
      <c r="I80" s="123"/>
      <c r="J80" s="123"/>
      <c r="K80" s="123"/>
      <c r="L80" s="7"/>
      <c r="M80" s="123"/>
      <c r="N80" s="123"/>
      <c r="O80" s="123"/>
      <c r="P80" s="136"/>
      <c r="Q80" s="123"/>
      <c r="R80" s="123"/>
      <c r="S80" s="7"/>
      <c r="T80" s="7"/>
      <c r="U80" s="7"/>
      <c r="V80" s="135"/>
      <c r="W80" s="123"/>
      <c r="AF80" s="2"/>
      <c r="AI80" s="13"/>
      <c r="AK80" s="43"/>
      <c r="AL80" s="45"/>
      <c r="AM80" s="45"/>
      <c r="AN80" s="45"/>
      <c r="AO80" s="59"/>
      <c r="AQ80" s="48"/>
      <c r="AR80" s="3"/>
      <c r="AX80" s="1"/>
    </row>
    <row r="81" spans="1:50">
      <c r="A81" s="133"/>
      <c r="B81" s="123"/>
      <c r="C81" s="7"/>
      <c r="E81" s="134"/>
      <c r="F81" s="134"/>
      <c r="G81" s="134"/>
      <c r="H81" s="123"/>
      <c r="I81" s="123"/>
      <c r="J81" s="123"/>
      <c r="K81" s="123"/>
      <c r="L81" s="7"/>
      <c r="M81" s="123"/>
      <c r="N81" s="123"/>
      <c r="O81" s="123"/>
      <c r="P81" s="136"/>
      <c r="Q81" s="123"/>
      <c r="R81" s="123"/>
      <c r="S81" s="7"/>
      <c r="T81" s="7"/>
      <c r="U81" s="7"/>
      <c r="V81" s="135"/>
      <c r="W81" s="123"/>
      <c r="AE81" s="2"/>
      <c r="AF81" s="2"/>
      <c r="AI81" s="13"/>
      <c r="AK81" s="43"/>
      <c r="AL81" s="45"/>
      <c r="AM81" s="45"/>
      <c r="AN81" s="45"/>
      <c r="AO81" s="59"/>
      <c r="AQ81" s="48"/>
      <c r="AR81" s="3"/>
      <c r="AX81" s="1"/>
    </row>
    <row r="82" spans="1:50">
      <c r="A82" s="133"/>
      <c r="B82" s="123"/>
      <c r="C82" s="7"/>
      <c r="E82" s="134"/>
      <c r="F82" s="134"/>
      <c r="G82" s="134"/>
      <c r="H82" s="123"/>
      <c r="I82" s="123"/>
      <c r="J82" s="123"/>
      <c r="K82" s="123"/>
      <c r="L82" s="7"/>
      <c r="M82" s="123"/>
      <c r="N82" s="123"/>
      <c r="O82" s="123"/>
      <c r="P82" s="136"/>
      <c r="Q82" s="123"/>
      <c r="R82" s="123"/>
      <c r="S82" s="7"/>
      <c r="T82" s="7"/>
      <c r="U82" s="7"/>
      <c r="V82" s="135"/>
      <c r="W82" s="123"/>
      <c r="AE82" s="2"/>
      <c r="AF82" s="2"/>
      <c r="AI82" s="13"/>
      <c r="AK82" s="43"/>
      <c r="AL82" s="45"/>
      <c r="AM82" s="45"/>
      <c r="AN82" s="45"/>
      <c r="AO82" s="5"/>
      <c r="AQ82" s="48"/>
      <c r="AX82" s="1"/>
    </row>
    <row r="83" spans="1:50">
      <c r="A83" s="133"/>
      <c r="B83" s="123"/>
      <c r="C83" s="7"/>
      <c r="E83" s="134"/>
      <c r="F83" s="134"/>
      <c r="G83" s="134"/>
      <c r="H83" s="123"/>
      <c r="I83" s="123"/>
      <c r="J83" s="123"/>
      <c r="K83" s="123"/>
      <c r="L83" s="7"/>
      <c r="M83" s="123"/>
      <c r="N83" s="123"/>
      <c r="O83" s="123"/>
      <c r="P83" s="136"/>
      <c r="Q83" s="123"/>
      <c r="R83" s="123"/>
      <c r="S83" s="7"/>
      <c r="T83" s="7"/>
      <c r="U83" s="7"/>
      <c r="V83" s="135"/>
      <c r="W83" s="123"/>
      <c r="AE83" s="2"/>
      <c r="AF83" s="2"/>
      <c r="AI83" s="13"/>
      <c r="AK83" s="43"/>
      <c r="AL83" s="45"/>
      <c r="AM83" s="45"/>
      <c r="AN83" s="45"/>
      <c r="AO83" s="59"/>
      <c r="AQ83" s="48"/>
      <c r="AR83" s="3"/>
      <c r="AX83" s="1"/>
    </row>
    <row r="84" spans="1:50">
      <c r="A84" s="133"/>
      <c r="B84" s="123"/>
      <c r="C84" s="7"/>
      <c r="E84" s="134"/>
      <c r="F84" s="134"/>
      <c r="G84" s="134"/>
      <c r="H84" s="123"/>
      <c r="I84" s="123"/>
      <c r="J84" s="123"/>
      <c r="K84" s="123"/>
      <c r="L84" s="7"/>
      <c r="M84" s="123"/>
      <c r="N84" s="123"/>
      <c r="O84" s="123"/>
      <c r="P84" s="136"/>
      <c r="Q84" s="123"/>
      <c r="R84" s="123"/>
      <c r="S84" s="7"/>
      <c r="T84" s="7"/>
      <c r="U84" s="7"/>
      <c r="V84" s="135"/>
      <c r="W84" s="123"/>
      <c r="AE84" s="2"/>
      <c r="AF84" s="2"/>
      <c r="AI84" s="13"/>
      <c r="AK84" s="43"/>
      <c r="AL84" s="45"/>
      <c r="AM84" s="45"/>
      <c r="AN84" s="45"/>
      <c r="AO84" s="59"/>
      <c r="AQ84" s="48"/>
      <c r="AR84" s="3"/>
    </row>
    <row r="85" spans="1:50">
      <c r="A85" s="133"/>
      <c r="B85" s="123"/>
      <c r="E85" s="134"/>
      <c r="F85" s="134"/>
      <c r="G85" s="134"/>
      <c r="H85" s="123"/>
      <c r="I85" s="123"/>
      <c r="J85" s="123"/>
      <c r="K85" s="123"/>
      <c r="L85" s="7"/>
      <c r="M85" s="123"/>
      <c r="N85" s="123"/>
      <c r="O85" s="123"/>
      <c r="P85" s="136"/>
      <c r="Q85" s="123"/>
      <c r="R85" s="123"/>
      <c r="S85" s="7"/>
      <c r="T85" s="7"/>
      <c r="U85" s="7"/>
      <c r="V85" s="135"/>
      <c r="W85" s="123"/>
      <c r="AF85" s="2"/>
      <c r="AI85" s="13"/>
      <c r="AK85" s="43"/>
      <c r="AL85" s="45"/>
      <c r="AM85" s="45"/>
      <c r="AN85" s="45"/>
      <c r="AO85" s="59"/>
      <c r="AQ85" s="48"/>
      <c r="AR85" s="3"/>
    </row>
    <row r="86" spans="1:50">
      <c r="AL86" s="45"/>
    </row>
    <row r="87" spans="1:50">
      <c r="AL87" s="45"/>
    </row>
    <row r="88" spans="1:50">
      <c r="AL88" s="45"/>
    </row>
    <row r="89" spans="1:50">
      <c r="AL89" s="45"/>
    </row>
    <row r="90" spans="1:50">
      <c r="AL90" s="45"/>
    </row>
    <row r="91" spans="1:50">
      <c r="AL91" s="45"/>
    </row>
    <row r="92" spans="1:50">
      <c r="AD92" s="52"/>
      <c r="AL92" s="45"/>
    </row>
    <row r="93" spans="1:50">
      <c r="AL93" s="45"/>
    </row>
    <row r="94" spans="1:50">
      <c r="AE94" s="2"/>
      <c r="AL94" s="45"/>
    </row>
    <row r="95" spans="1:50">
      <c r="AL95" s="45"/>
    </row>
    <row r="96" spans="1:50">
      <c r="AA96" s="62"/>
      <c r="AB96" s="62"/>
      <c r="AC96" s="62"/>
      <c r="AL96" s="45"/>
    </row>
    <row r="97" spans="25:38">
      <c r="AE97" s="2"/>
      <c r="AL97" s="45"/>
    </row>
    <row r="98" spans="25:38">
      <c r="AL98" s="45"/>
    </row>
    <row r="99" spans="25:38">
      <c r="AE99" s="2"/>
      <c r="AL99" s="45"/>
    </row>
    <row r="100" spans="25:38">
      <c r="AL100" s="45"/>
    </row>
    <row r="101" spans="25:38">
      <c r="AE101" s="2"/>
      <c r="AL101" s="45"/>
    </row>
    <row r="102" spans="25:38">
      <c r="AL102" s="45"/>
    </row>
    <row r="103" spans="25:38">
      <c r="AL103" s="45"/>
    </row>
    <row r="104" spans="25:38">
      <c r="AL104" s="45"/>
    </row>
    <row r="105" spans="25:38">
      <c r="AE105" s="2"/>
      <c r="AL105" s="45"/>
    </row>
    <row r="106" spans="25:38">
      <c r="AE106" s="2"/>
      <c r="AL106" s="45"/>
    </row>
    <row r="107" spans="25:38">
      <c r="AE107" s="2"/>
      <c r="AL107" s="45"/>
    </row>
    <row r="108" spans="25:38">
      <c r="Y108" s="95"/>
      <c r="Z108" s="62"/>
      <c r="AA108" s="62"/>
      <c r="AB108" s="62"/>
      <c r="AC108" s="62"/>
      <c r="AD108" s="62"/>
      <c r="AE108" s="2"/>
      <c r="AL108" s="45"/>
    </row>
    <row r="109" spans="25:38">
      <c r="Y109" s="95"/>
      <c r="Z109" s="62"/>
      <c r="AA109" s="62"/>
      <c r="AB109" s="62"/>
      <c r="AC109" s="62"/>
      <c r="AD109" s="62"/>
      <c r="AE109" s="2"/>
      <c r="AL109" s="45"/>
    </row>
    <row r="110" spans="25:38">
      <c r="Y110" s="95"/>
      <c r="Z110" s="62"/>
      <c r="AA110" s="62"/>
      <c r="AB110" s="62"/>
      <c r="AC110" s="62"/>
      <c r="AD110" s="62"/>
      <c r="AE110" s="2"/>
      <c r="AL110" s="45"/>
    </row>
    <row r="111" spans="25:38">
      <c r="Y111" s="95"/>
      <c r="Z111" s="62"/>
      <c r="AA111" s="62"/>
      <c r="AB111" s="62"/>
      <c r="AC111" s="62"/>
      <c r="AD111" s="62"/>
      <c r="AE111" s="2"/>
      <c r="AL111" s="45"/>
    </row>
    <row r="112" spans="25:38">
      <c r="Y112" s="95"/>
      <c r="Z112" s="62"/>
      <c r="AA112" s="62"/>
      <c r="AB112" s="62"/>
      <c r="AC112" s="62"/>
      <c r="AD112" s="62"/>
      <c r="AE112" s="2"/>
      <c r="AL112" s="45"/>
    </row>
    <row r="113" spans="1:104" s="5" customFormat="1">
      <c r="A113" s="3"/>
      <c r="B113" s="2"/>
      <c r="C113" s="3"/>
      <c r="D113" s="3"/>
      <c r="E113" s="2"/>
      <c r="F113" s="2"/>
      <c r="G113" s="2"/>
      <c r="H113" s="2"/>
      <c r="I113" s="2"/>
      <c r="J113" s="3"/>
      <c r="K113" s="2"/>
      <c r="L113" s="3"/>
      <c r="M113" s="2"/>
      <c r="N113" s="2"/>
      <c r="O113" s="2"/>
      <c r="P113" s="2"/>
      <c r="Q113" s="2"/>
      <c r="R113" s="3"/>
      <c r="S113" s="3"/>
      <c r="T113" s="3"/>
      <c r="U113" s="3"/>
      <c r="V113" s="2"/>
      <c r="W113" s="2"/>
      <c r="X113" s="3"/>
      <c r="Y113" s="95"/>
      <c r="Z113" s="62"/>
      <c r="AA113" s="62"/>
      <c r="AB113" s="62"/>
      <c r="AC113" s="62"/>
      <c r="AD113" s="62"/>
      <c r="AE113" s="2"/>
      <c r="AF113" s="3"/>
      <c r="AG113" s="2"/>
      <c r="AH113" s="2"/>
      <c r="AI113" s="2"/>
      <c r="AJ113" s="3"/>
      <c r="AK113" s="2"/>
      <c r="AL113" s="45"/>
      <c r="AM113" s="2"/>
      <c r="AN113" s="3"/>
      <c r="AO113" s="3"/>
      <c r="AQ113" s="3"/>
      <c r="AS113" s="3"/>
      <c r="AU113" s="6"/>
      <c r="AV113" s="3"/>
      <c r="AW113" s="1"/>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row>
    <row r="114" spans="1:104" s="5" customFormat="1">
      <c r="A114" s="3"/>
      <c r="B114" s="2"/>
      <c r="C114" s="3"/>
      <c r="D114" s="3"/>
      <c r="E114" s="2"/>
      <c r="F114" s="2"/>
      <c r="G114" s="2"/>
      <c r="H114" s="2"/>
      <c r="I114" s="2"/>
      <c r="J114" s="3"/>
      <c r="K114" s="2"/>
      <c r="L114" s="3"/>
      <c r="M114" s="2"/>
      <c r="N114" s="2"/>
      <c r="O114" s="2"/>
      <c r="P114" s="2"/>
      <c r="Q114" s="2"/>
      <c r="R114" s="3"/>
      <c r="S114" s="3"/>
      <c r="T114" s="3"/>
      <c r="U114" s="3"/>
      <c r="V114" s="2"/>
      <c r="W114" s="2"/>
      <c r="X114" s="3"/>
      <c r="Y114" s="95"/>
      <c r="Z114" s="62"/>
      <c r="AA114" s="62"/>
      <c r="AB114" s="62"/>
      <c r="AC114" s="62"/>
      <c r="AD114" s="62"/>
      <c r="AE114" s="2"/>
      <c r="AF114" s="3"/>
      <c r="AG114" s="2"/>
      <c r="AH114" s="2"/>
      <c r="AI114" s="2"/>
      <c r="AJ114" s="3"/>
      <c r="AK114" s="2"/>
      <c r="AL114" s="45"/>
      <c r="AM114" s="2"/>
      <c r="AN114" s="3"/>
      <c r="AO114" s="3"/>
      <c r="AQ114" s="3"/>
      <c r="AS114" s="3"/>
      <c r="AU114" s="6"/>
      <c r="AV114" s="3"/>
      <c r="AW114" s="1"/>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row>
    <row r="115" spans="1:104" s="5" customFormat="1">
      <c r="A115" s="3"/>
      <c r="B115" s="2"/>
      <c r="C115" s="3"/>
      <c r="D115" s="3"/>
      <c r="E115" s="2"/>
      <c r="F115" s="2"/>
      <c r="G115" s="2"/>
      <c r="H115" s="2"/>
      <c r="I115" s="2"/>
      <c r="J115" s="3"/>
      <c r="K115" s="2"/>
      <c r="L115" s="3"/>
      <c r="M115" s="2"/>
      <c r="N115" s="2"/>
      <c r="O115" s="2"/>
      <c r="P115" s="2"/>
      <c r="Q115" s="2"/>
      <c r="R115" s="3"/>
      <c r="S115" s="3"/>
      <c r="T115" s="3"/>
      <c r="U115" s="3"/>
      <c r="V115" s="2"/>
      <c r="W115" s="2"/>
      <c r="X115" s="3"/>
      <c r="Y115" s="95"/>
      <c r="Z115" s="62"/>
      <c r="AA115" s="62"/>
      <c r="AB115" s="62"/>
      <c r="AC115" s="62"/>
      <c r="AD115" s="62"/>
      <c r="AE115" s="3"/>
      <c r="AF115" s="3"/>
      <c r="AG115" s="2"/>
      <c r="AH115" s="2"/>
      <c r="AI115" s="2"/>
      <c r="AJ115" s="3"/>
      <c r="AK115" s="2"/>
      <c r="AL115" s="45"/>
      <c r="AM115" s="2"/>
      <c r="AN115" s="3"/>
      <c r="AO115" s="3"/>
      <c r="AQ115" s="3"/>
      <c r="AS115" s="3"/>
      <c r="AU115" s="6"/>
      <c r="AV115" s="3"/>
      <c r="AW115" s="1"/>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row>
    <row r="116" spans="1:104" s="5" customFormat="1">
      <c r="A116" s="3"/>
      <c r="B116" s="2"/>
      <c r="C116" s="3"/>
      <c r="D116" s="3"/>
      <c r="E116" s="2"/>
      <c r="F116" s="2"/>
      <c r="G116" s="2"/>
      <c r="H116" s="2"/>
      <c r="I116" s="2"/>
      <c r="J116" s="3"/>
      <c r="K116" s="2"/>
      <c r="L116" s="3"/>
      <c r="M116" s="2"/>
      <c r="N116" s="2"/>
      <c r="O116" s="2"/>
      <c r="P116" s="2"/>
      <c r="Q116" s="2"/>
      <c r="R116" s="3"/>
      <c r="S116" s="3"/>
      <c r="T116" s="3"/>
      <c r="U116" s="3"/>
      <c r="V116" s="2"/>
      <c r="W116" s="2"/>
      <c r="X116" s="3"/>
      <c r="Y116" s="95"/>
      <c r="Z116" s="62"/>
      <c r="AA116" s="62"/>
      <c r="AB116" s="62"/>
      <c r="AC116" s="62"/>
      <c r="AD116" s="62"/>
      <c r="AE116" s="3"/>
      <c r="AF116" s="3"/>
      <c r="AG116" s="2"/>
      <c r="AH116" s="2"/>
      <c r="AI116" s="2"/>
      <c r="AJ116" s="3"/>
      <c r="AK116" s="2"/>
      <c r="AL116" s="45"/>
      <c r="AM116" s="2"/>
      <c r="AN116" s="3"/>
      <c r="AO116" s="3"/>
      <c r="AQ116" s="3"/>
      <c r="AS116" s="3"/>
      <c r="AU116" s="6"/>
      <c r="AV116" s="3"/>
      <c r="AW116" s="1"/>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row>
    <row r="117" spans="1:104" s="5" customFormat="1">
      <c r="A117" s="3"/>
      <c r="B117" s="2"/>
      <c r="C117" s="3"/>
      <c r="D117" s="3"/>
      <c r="E117" s="2"/>
      <c r="F117" s="2"/>
      <c r="G117" s="2"/>
      <c r="H117" s="2"/>
      <c r="I117" s="2"/>
      <c r="J117" s="3"/>
      <c r="K117" s="2"/>
      <c r="L117" s="3"/>
      <c r="M117" s="2"/>
      <c r="N117" s="2"/>
      <c r="O117" s="2"/>
      <c r="P117" s="2"/>
      <c r="Q117" s="2"/>
      <c r="R117" s="3"/>
      <c r="S117" s="3"/>
      <c r="T117" s="3"/>
      <c r="U117" s="3"/>
      <c r="V117" s="2"/>
      <c r="W117" s="2"/>
      <c r="X117" s="3"/>
      <c r="Y117" s="95"/>
      <c r="Z117" s="62"/>
      <c r="AA117" s="62"/>
      <c r="AB117" s="62"/>
      <c r="AC117" s="62"/>
      <c r="AD117" s="62"/>
      <c r="AE117" s="3"/>
      <c r="AF117" s="3"/>
      <c r="AG117" s="2"/>
      <c r="AH117" s="2"/>
      <c r="AI117" s="2"/>
      <c r="AJ117" s="3"/>
      <c r="AK117" s="2"/>
      <c r="AL117" s="45"/>
      <c r="AM117" s="2"/>
      <c r="AN117" s="3"/>
      <c r="AO117" s="3"/>
      <c r="AQ117" s="3"/>
      <c r="AS117" s="3"/>
      <c r="AU117" s="6"/>
      <c r="AV117" s="3"/>
      <c r="AW117" s="1"/>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row>
    <row r="118" spans="1:104" s="5" customFormat="1">
      <c r="A118" s="3"/>
      <c r="B118" s="2"/>
      <c r="C118" s="3"/>
      <c r="D118" s="3"/>
      <c r="E118" s="2"/>
      <c r="F118" s="2"/>
      <c r="G118" s="2"/>
      <c r="H118" s="2"/>
      <c r="I118" s="2"/>
      <c r="J118" s="3"/>
      <c r="K118" s="2"/>
      <c r="L118" s="3"/>
      <c r="M118" s="2"/>
      <c r="N118" s="2"/>
      <c r="O118" s="2"/>
      <c r="P118" s="2"/>
      <c r="Q118" s="2"/>
      <c r="R118" s="3"/>
      <c r="S118" s="3"/>
      <c r="T118" s="3"/>
      <c r="U118" s="3"/>
      <c r="V118" s="2"/>
      <c r="W118" s="2"/>
      <c r="X118" s="3"/>
      <c r="Y118" s="95"/>
      <c r="Z118" s="62"/>
      <c r="AA118" s="62"/>
      <c r="AB118" s="62"/>
      <c r="AC118" s="62"/>
      <c r="AD118" s="62"/>
      <c r="AE118" s="3"/>
      <c r="AF118" s="3"/>
      <c r="AG118" s="2"/>
      <c r="AH118" s="2"/>
      <c r="AI118" s="2"/>
      <c r="AJ118" s="3"/>
      <c r="AK118" s="2"/>
      <c r="AL118" s="45"/>
      <c r="AM118" s="2"/>
      <c r="AN118" s="3"/>
      <c r="AO118" s="3"/>
      <c r="AQ118" s="3"/>
      <c r="AS118" s="3"/>
      <c r="AU118" s="6"/>
      <c r="AV118" s="3"/>
      <c r="AW118" s="1"/>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row>
    <row r="119" spans="1:104" s="5" customFormat="1">
      <c r="A119" s="3"/>
      <c r="B119" s="2"/>
      <c r="C119" s="3"/>
      <c r="D119" s="3"/>
      <c r="E119" s="2"/>
      <c r="F119" s="2"/>
      <c r="G119" s="2"/>
      <c r="H119" s="2"/>
      <c r="I119" s="2"/>
      <c r="J119" s="3"/>
      <c r="K119" s="2"/>
      <c r="L119" s="3"/>
      <c r="M119" s="2"/>
      <c r="N119" s="2"/>
      <c r="O119" s="2"/>
      <c r="P119" s="2"/>
      <c r="Q119" s="2"/>
      <c r="R119" s="3"/>
      <c r="S119" s="3"/>
      <c r="T119" s="3"/>
      <c r="U119" s="3"/>
      <c r="V119" s="2"/>
      <c r="W119" s="2"/>
      <c r="X119" s="3"/>
      <c r="Y119" s="95"/>
      <c r="Z119" s="62"/>
      <c r="AA119" s="62"/>
      <c r="AB119" s="62"/>
      <c r="AC119" s="62"/>
      <c r="AD119" s="62"/>
      <c r="AE119" s="2"/>
      <c r="AF119" s="3"/>
      <c r="AG119" s="2"/>
      <c r="AH119" s="2"/>
      <c r="AI119" s="2"/>
      <c r="AJ119" s="3"/>
      <c r="AK119" s="2"/>
      <c r="AL119" s="45"/>
      <c r="AM119" s="2"/>
      <c r="AN119" s="3"/>
      <c r="AO119" s="3"/>
      <c r="AQ119" s="3"/>
      <c r="AS119" s="3"/>
      <c r="AU119" s="6"/>
      <c r="AV119" s="3"/>
      <c r="AW119" s="1"/>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row>
    <row r="120" spans="1:104" s="5" customFormat="1">
      <c r="A120" s="3"/>
      <c r="B120" s="2"/>
      <c r="C120" s="3"/>
      <c r="D120" s="3"/>
      <c r="E120" s="2"/>
      <c r="F120" s="2"/>
      <c r="G120" s="2"/>
      <c r="H120" s="2"/>
      <c r="I120" s="2"/>
      <c r="J120" s="3"/>
      <c r="K120" s="2"/>
      <c r="L120" s="3"/>
      <c r="M120" s="2"/>
      <c r="N120" s="2"/>
      <c r="O120" s="2"/>
      <c r="P120" s="2"/>
      <c r="Q120" s="2"/>
      <c r="R120" s="3"/>
      <c r="S120" s="3"/>
      <c r="T120" s="3"/>
      <c r="U120" s="3"/>
      <c r="V120" s="2"/>
      <c r="W120" s="2"/>
      <c r="X120" s="3"/>
      <c r="Y120" s="95"/>
      <c r="Z120" s="62"/>
      <c r="AA120" s="62"/>
      <c r="AB120" s="62"/>
      <c r="AC120" s="62"/>
      <c r="AD120" s="62"/>
      <c r="AE120" s="3"/>
      <c r="AF120" s="3"/>
      <c r="AG120" s="2"/>
      <c r="AH120" s="2"/>
      <c r="AI120" s="2"/>
      <c r="AJ120" s="3"/>
      <c r="AK120" s="2"/>
      <c r="AL120" s="3"/>
      <c r="AM120" s="2"/>
      <c r="AN120" s="3"/>
      <c r="AO120" s="3"/>
      <c r="AQ120" s="3"/>
      <c r="AS120" s="3"/>
      <c r="AU120" s="6"/>
      <c r="AV120" s="3"/>
      <c r="AW120" s="1"/>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row>
    <row r="121" spans="1:104" s="5" customFormat="1">
      <c r="A121" s="3"/>
      <c r="B121" s="2"/>
      <c r="C121" s="3"/>
      <c r="D121" s="3"/>
      <c r="E121" s="2"/>
      <c r="F121" s="2"/>
      <c r="G121" s="2"/>
      <c r="H121" s="2"/>
      <c r="I121" s="2"/>
      <c r="J121" s="3"/>
      <c r="K121" s="2"/>
      <c r="L121" s="3"/>
      <c r="M121" s="2"/>
      <c r="N121" s="2"/>
      <c r="O121" s="2"/>
      <c r="P121" s="2"/>
      <c r="Q121" s="2"/>
      <c r="R121" s="3"/>
      <c r="S121" s="3"/>
      <c r="T121" s="3"/>
      <c r="U121" s="3"/>
      <c r="V121" s="2"/>
      <c r="W121" s="2"/>
      <c r="X121" s="3"/>
      <c r="Y121" s="95"/>
      <c r="Z121" s="62"/>
      <c r="AA121" s="62"/>
      <c r="AB121" s="62"/>
      <c r="AC121" s="62"/>
      <c r="AD121" s="62"/>
      <c r="AE121" s="3"/>
      <c r="AF121" s="3"/>
      <c r="AG121" s="2"/>
      <c r="AH121" s="2"/>
      <c r="AI121" s="2"/>
      <c r="AJ121" s="3"/>
      <c r="AK121" s="2"/>
      <c r="AL121" s="3"/>
      <c r="AM121" s="2"/>
      <c r="AN121" s="3"/>
      <c r="AO121" s="3"/>
      <c r="AQ121" s="3"/>
      <c r="AS121" s="3"/>
      <c r="AU121" s="6"/>
      <c r="AV121" s="3"/>
      <c r="AW121" s="1"/>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row>
    <row r="122" spans="1:104" s="5" customFormat="1">
      <c r="A122" s="3"/>
      <c r="B122" s="2"/>
      <c r="C122" s="3"/>
      <c r="D122" s="3"/>
      <c r="E122" s="2"/>
      <c r="F122" s="2"/>
      <c r="G122" s="2"/>
      <c r="H122" s="2"/>
      <c r="I122" s="2"/>
      <c r="J122" s="3"/>
      <c r="K122" s="2"/>
      <c r="L122" s="3"/>
      <c r="M122" s="2"/>
      <c r="N122" s="2"/>
      <c r="O122" s="2"/>
      <c r="P122" s="2"/>
      <c r="Q122" s="2"/>
      <c r="R122" s="3"/>
      <c r="S122" s="3"/>
      <c r="T122" s="3"/>
      <c r="U122" s="3"/>
      <c r="V122" s="2"/>
      <c r="W122" s="2"/>
      <c r="X122" s="3"/>
      <c r="Y122" s="95"/>
      <c r="Z122" s="62"/>
      <c r="AA122" s="62"/>
      <c r="AB122" s="62"/>
      <c r="AC122" s="62"/>
      <c r="AD122" s="62"/>
      <c r="AE122" s="3"/>
      <c r="AF122" s="3"/>
      <c r="AG122" s="2"/>
      <c r="AH122" s="2"/>
      <c r="AI122" s="2"/>
      <c r="AJ122" s="3"/>
      <c r="AK122" s="2"/>
      <c r="AL122" s="3"/>
      <c r="AM122" s="2"/>
      <c r="AN122" s="3"/>
      <c r="AO122" s="3"/>
      <c r="AQ122" s="3"/>
      <c r="AS122" s="3"/>
      <c r="AU122" s="6"/>
      <c r="AV122" s="3"/>
      <c r="AW122" s="1"/>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row>
    <row r="123" spans="1:104" s="5" customFormat="1">
      <c r="A123" s="3"/>
      <c r="B123" s="2"/>
      <c r="C123" s="3"/>
      <c r="D123" s="3"/>
      <c r="E123" s="2"/>
      <c r="F123" s="2"/>
      <c r="G123" s="2"/>
      <c r="H123" s="2"/>
      <c r="I123" s="2"/>
      <c r="J123" s="3"/>
      <c r="K123" s="2"/>
      <c r="L123" s="3"/>
      <c r="M123" s="2"/>
      <c r="N123" s="2"/>
      <c r="O123" s="2"/>
      <c r="P123" s="2"/>
      <c r="Q123" s="2"/>
      <c r="R123" s="3"/>
      <c r="S123" s="3"/>
      <c r="T123" s="3"/>
      <c r="U123" s="3"/>
      <c r="V123" s="2"/>
      <c r="W123" s="2"/>
      <c r="X123" s="3"/>
      <c r="Y123" s="95"/>
      <c r="Z123" s="62"/>
      <c r="AA123" s="62"/>
      <c r="AB123" s="62"/>
      <c r="AC123" s="62"/>
      <c r="AD123" s="62"/>
      <c r="AE123" s="3"/>
      <c r="AF123" s="3"/>
      <c r="AG123" s="2"/>
      <c r="AH123" s="2"/>
      <c r="AI123" s="2"/>
      <c r="AJ123" s="3"/>
      <c r="AK123" s="2"/>
      <c r="AL123" s="3"/>
      <c r="AM123" s="2"/>
      <c r="AN123" s="3"/>
      <c r="AO123" s="3"/>
      <c r="AQ123" s="3"/>
      <c r="AS123" s="3"/>
      <c r="AU123" s="6"/>
      <c r="AV123" s="3"/>
      <c r="AW123" s="1"/>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row>
    <row r="124" spans="1:104" s="5" customFormat="1">
      <c r="A124" s="3"/>
      <c r="B124" s="2"/>
      <c r="C124" s="3"/>
      <c r="D124" s="3"/>
      <c r="E124" s="2"/>
      <c r="F124" s="2"/>
      <c r="G124" s="2"/>
      <c r="H124" s="2"/>
      <c r="I124" s="2"/>
      <c r="J124" s="3"/>
      <c r="K124" s="2"/>
      <c r="L124" s="3"/>
      <c r="M124" s="2"/>
      <c r="N124" s="2"/>
      <c r="O124" s="2"/>
      <c r="P124" s="2"/>
      <c r="Q124" s="2"/>
      <c r="R124" s="3"/>
      <c r="S124" s="3"/>
      <c r="T124" s="3"/>
      <c r="U124" s="3"/>
      <c r="V124" s="2"/>
      <c r="W124" s="2"/>
      <c r="X124" s="3"/>
      <c r="Y124" s="4"/>
      <c r="Z124" s="2"/>
      <c r="AA124" s="62"/>
      <c r="AB124" s="62"/>
      <c r="AC124" s="62"/>
      <c r="AD124" s="2"/>
      <c r="AE124" s="3"/>
      <c r="AF124" s="3"/>
      <c r="AG124" s="2"/>
      <c r="AH124" s="2"/>
      <c r="AI124" s="2"/>
      <c r="AJ124" s="3"/>
      <c r="AK124" s="2"/>
      <c r="AL124" s="3"/>
      <c r="AM124" s="2"/>
      <c r="AN124" s="3"/>
      <c r="AO124" s="3"/>
      <c r="AQ124" s="3"/>
      <c r="AS124" s="3"/>
      <c r="AU124" s="6"/>
      <c r="AV124" s="3"/>
      <c r="AW124" s="1"/>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row>
    <row r="125" spans="1:104" s="5" customFormat="1">
      <c r="A125" s="3"/>
      <c r="B125" s="2"/>
      <c r="C125" s="3"/>
      <c r="D125" s="3"/>
      <c r="E125" s="2"/>
      <c r="F125" s="2"/>
      <c r="G125" s="2"/>
      <c r="H125" s="2"/>
      <c r="I125" s="2"/>
      <c r="J125" s="3"/>
      <c r="K125" s="2"/>
      <c r="L125" s="3"/>
      <c r="M125" s="2"/>
      <c r="N125" s="2"/>
      <c r="O125" s="2"/>
      <c r="P125" s="2"/>
      <c r="Q125" s="2"/>
      <c r="R125" s="3"/>
      <c r="S125" s="3"/>
      <c r="T125" s="3"/>
      <c r="U125" s="3"/>
      <c r="V125" s="2"/>
      <c r="W125" s="2"/>
      <c r="X125" s="3"/>
      <c r="Y125" s="4"/>
      <c r="Z125" s="2"/>
      <c r="AA125" s="62"/>
      <c r="AB125" s="62"/>
      <c r="AC125" s="62"/>
      <c r="AD125" s="2"/>
      <c r="AE125" s="3"/>
      <c r="AF125" s="3"/>
      <c r="AG125" s="2"/>
      <c r="AH125" s="2"/>
      <c r="AI125" s="2"/>
      <c r="AJ125" s="3"/>
      <c r="AK125" s="2"/>
      <c r="AL125" s="3"/>
      <c r="AM125" s="2"/>
      <c r="AN125" s="3"/>
      <c r="AO125" s="3"/>
      <c r="AQ125" s="3"/>
      <c r="AS125" s="3"/>
      <c r="AU125" s="6"/>
      <c r="AV125" s="3"/>
      <c r="AW125" s="1"/>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row>
    <row r="126" spans="1:104" s="5" customFormat="1">
      <c r="A126" s="3"/>
      <c r="B126" s="2"/>
      <c r="C126" s="3"/>
      <c r="D126" s="3"/>
      <c r="E126" s="2"/>
      <c r="F126" s="2"/>
      <c r="G126" s="2"/>
      <c r="H126" s="2"/>
      <c r="I126" s="2"/>
      <c r="J126" s="3"/>
      <c r="K126" s="2"/>
      <c r="L126" s="3"/>
      <c r="M126" s="2"/>
      <c r="N126" s="2"/>
      <c r="O126" s="2"/>
      <c r="P126" s="2"/>
      <c r="Q126" s="2"/>
      <c r="R126" s="3"/>
      <c r="S126" s="3"/>
      <c r="T126" s="3"/>
      <c r="U126" s="3"/>
      <c r="V126" s="2"/>
      <c r="W126" s="2"/>
      <c r="X126" s="3"/>
      <c r="Y126" s="4"/>
      <c r="Z126" s="2"/>
      <c r="AA126" s="62"/>
      <c r="AB126" s="62"/>
      <c r="AC126" s="62"/>
      <c r="AD126" s="2"/>
      <c r="AE126" s="3"/>
      <c r="AF126" s="3"/>
      <c r="AG126" s="2"/>
      <c r="AH126" s="2"/>
      <c r="AI126" s="2"/>
      <c r="AJ126" s="3"/>
      <c r="AK126" s="2"/>
      <c r="AL126" s="3"/>
      <c r="AM126" s="2"/>
      <c r="AN126" s="3"/>
      <c r="AO126" s="3"/>
      <c r="AQ126" s="3"/>
      <c r="AS126" s="3"/>
      <c r="AU126" s="6"/>
      <c r="AV126" s="3"/>
      <c r="AW126" s="1"/>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row>
    <row r="127" spans="1:104" s="5" customFormat="1">
      <c r="A127" s="3"/>
      <c r="B127" s="2"/>
      <c r="C127" s="3"/>
      <c r="D127" s="3"/>
      <c r="E127" s="2"/>
      <c r="F127" s="2"/>
      <c r="G127" s="2"/>
      <c r="H127" s="2"/>
      <c r="I127" s="2"/>
      <c r="J127" s="3"/>
      <c r="K127" s="2"/>
      <c r="L127" s="3"/>
      <c r="M127" s="2"/>
      <c r="N127" s="2"/>
      <c r="O127" s="2"/>
      <c r="P127" s="2"/>
      <c r="Q127" s="2"/>
      <c r="R127" s="3"/>
      <c r="S127" s="3"/>
      <c r="T127" s="3"/>
      <c r="U127" s="3"/>
      <c r="V127" s="2"/>
      <c r="W127" s="2"/>
      <c r="X127" s="3"/>
      <c r="Y127" s="4"/>
      <c r="Z127" s="2"/>
      <c r="AA127" s="62"/>
      <c r="AB127" s="62"/>
      <c r="AC127" s="62"/>
      <c r="AD127" s="2"/>
      <c r="AE127" s="3"/>
      <c r="AF127" s="3"/>
      <c r="AG127" s="2"/>
      <c r="AH127" s="2"/>
      <c r="AI127" s="2"/>
      <c r="AJ127" s="3"/>
      <c r="AK127" s="2"/>
      <c r="AL127" s="3"/>
      <c r="AM127" s="2"/>
      <c r="AN127" s="3"/>
      <c r="AO127" s="3"/>
      <c r="AQ127" s="3"/>
      <c r="AS127" s="3"/>
      <c r="AU127" s="6"/>
      <c r="AV127" s="3"/>
      <c r="AW127" s="1"/>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row>
    <row r="128" spans="1:104" s="5" customFormat="1">
      <c r="A128" s="3"/>
      <c r="B128" s="2"/>
      <c r="C128" s="3"/>
      <c r="D128" s="3"/>
      <c r="E128" s="2"/>
      <c r="F128" s="2"/>
      <c r="G128" s="2"/>
      <c r="H128" s="2"/>
      <c r="I128" s="2"/>
      <c r="J128" s="3"/>
      <c r="K128" s="2"/>
      <c r="L128" s="3"/>
      <c r="M128" s="2"/>
      <c r="N128" s="2"/>
      <c r="O128" s="2"/>
      <c r="P128" s="2"/>
      <c r="Q128" s="2"/>
      <c r="R128" s="3"/>
      <c r="S128" s="3"/>
      <c r="T128" s="3"/>
      <c r="U128" s="3"/>
      <c r="V128" s="2"/>
      <c r="W128" s="2"/>
      <c r="X128" s="3"/>
      <c r="Y128" s="4"/>
      <c r="Z128" s="2"/>
      <c r="AA128" s="62"/>
      <c r="AB128" s="62"/>
      <c r="AC128" s="62"/>
      <c r="AD128" s="2"/>
      <c r="AE128" s="3"/>
      <c r="AF128" s="3"/>
      <c r="AG128" s="2"/>
      <c r="AH128" s="2"/>
      <c r="AI128" s="2"/>
      <c r="AJ128" s="3"/>
      <c r="AK128" s="2"/>
      <c r="AL128" s="3"/>
      <c r="AM128" s="2"/>
      <c r="AN128" s="3"/>
      <c r="AO128" s="3"/>
      <c r="AQ128" s="3"/>
      <c r="AS128" s="3"/>
      <c r="AU128" s="6"/>
      <c r="AV128" s="3"/>
      <c r="AW128" s="1"/>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row>
    <row r="129" spans="2:49">
      <c r="AA129" s="62"/>
      <c r="AB129" s="62"/>
      <c r="AC129" s="62"/>
    </row>
    <row r="131" spans="2:49">
      <c r="Y131" s="95"/>
      <c r="Z131" s="62"/>
      <c r="AA131" s="62"/>
      <c r="AB131" s="62"/>
      <c r="AC131" s="62"/>
      <c r="AD131" s="62"/>
    </row>
    <row r="132" spans="2:49">
      <c r="Y132" s="95"/>
      <c r="Z132" s="62"/>
      <c r="AA132" s="62"/>
      <c r="AB132" s="62"/>
      <c r="AC132" s="62"/>
      <c r="AD132" s="62"/>
    </row>
    <row r="133" spans="2:49">
      <c r="Y133" s="95"/>
      <c r="Z133" s="62"/>
      <c r="AA133" s="62"/>
      <c r="AB133" s="62"/>
      <c r="AC133" s="62"/>
      <c r="AD133" s="62"/>
    </row>
    <row r="135" spans="2:49">
      <c r="Y135" s="95"/>
      <c r="Z135" s="62"/>
      <c r="AA135" s="62"/>
      <c r="AB135" s="62"/>
      <c r="AC135" s="62"/>
      <c r="AD135" s="62"/>
    </row>
    <row r="136" spans="2:49">
      <c r="Y136" s="95"/>
      <c r="Z136" s="62"/>
      <c r="AA136" s="62"/>
      <c r="AB136" s="62"/>
      <c r="AC136" s="62"/>
      <c r="AD136" s="62"/>
    </row>
    <row r="137" spans="2:49">
      <c r="Y137" s="95"/>
      <c r="Z137" s="62"/>
      <c r="AA137" s="62"/>
      <c r="AB137" s="62"/>
      <c r="AC137" s="62"/>
      <c r="AD137" s="62"/>
    </row>
    <row r="138" spans="2:49">
      <c r="Y138" s="95"/>
      <c r="Z138" s="62"/>
      <c r="AA138" s="62"/>
      <c r="AB138" s="62"/>
      <c r="AC138" s="62"/>
      <c r="AD138" s="62"/>
    </row>
    <row r="139" spans="2:49">
      <c r="Y139" s="95"/>
      <c r="Z139" s="62"/>
      <c r="AA139" s="62"/>
      <c r="AB139" s="62"/>
      <c r="AC139" s="62"/>
      <c r="AD139" s="62"/>
    </row>
    <row r="140" spans="2:49">
      <c r="Y140" s="95"/>
      <c r="Z140" s="62"/>
      <c r="AA140" s="62"/>
      <c r="AB140" s="62"/>
      <c r="AC140" s="62"/>
      <c r="AD140" s="62"/>
    </row>
    <row r="141" spans="2:49">
      <c r="Y141" s="95"/>
      <c r="Z141" s="62"/>
      <c r="AA141" s="62"/>
      <c r="AB141" s="62"/>
      <c r="AC141" s="62"/>
      <c r="AD141" s="62"/>
      <c r="AU141" s="3"/>
      <c r="AW141" s="3"/>
    </row>
    <row r="142" spans="2:49">
      <c r="Y142" s="95"/>
      <c r="Z142" s="62"/>
      <c r="AA142" s="62"/>
      <c r="AB142" s="62"/>
      <c r="AC142" s="62"/>
      <c r="AD142" s="62"/>
      <c r="AU142" s="3"/>
      <c r="AW142" s="3"/>
    </row>
    <row r="143" spans="2:49">
      <c r="B143" s="3"/>
      <c r="E143" s="3"/>
      <c r="F143" s="3"/>
      <c r="G143" s="3"/>
      <c r="H143" s="3"/>
      <c r="I143" s="3"/>
      <c r="K143" s="3"/>
      <c r="M143" s="3"/>
      <c r="N143" s="3"/>
      <c r="O143" s="3"/>
      <c r="P143" s="3"/>
      <c r="Q143" s="3"/>
      <c r="V143" s="3"/>
      <c r="W143" s="3"/>
      <c r="Y143" s="95"/>
      <c r="Z143" s="62"/>
      <c r="AA143" s="62"/>
      <c r="AB143" s="62"/>
      <c r="AC143" s="62"/>
      <c r="AD143" s="62"/>
      <c r="AG143" s="3"/>
      <c r="AK143" s="3"/>
      <c r="AM143" s="3"/>
      <c r="AT143" s="137"/>
      <c r="AU143" s="3"/>
      <c r="AW143" s="3"/>
    </row>
    <row r="144" spans="2:49">
      <c r="B144" s="3"/>
      <c r="E144" s="3"/>
      <c r="F144" s="3"/>
      <c r="G144" s="3"/>
      <c r="H144" s="3"/>
      <c r="I144" s="3"/>
      <c r="K144" s="3"/>
      <c r="M144" s="3"/>
      <c r="N144" s="3"/>
      <c r="O144" s="3"/>
      <c r="P144" s="3"/>
      <c r="Q144" s="3"/>
      <c r="V144" s="3"/>
      <c r="W144" s="3"/>
      <c r="Y144" s="95"/>
      <c r="Z144" s="62"/>
      <c r="AA144" s="62"/>
      <c r="AB144" s="62"/>
      <c r="AC144" s="62"/>
      <c r="AD144" s="62"/>
      <c r="AG144" s="3"/>
      <c r="AK144" s="3"/>
      <c r="AM144" s="3"/>
      <c r="AT144" s="137"/>
      <c r="AU144" s="3"/>
      <c r="AW144" s="3"/>
    </row>
    <row r="145" spans="25:46" s="3" customFormat="1">
      <c r="Y145" s="95"/>
      <c r="Z145" s="62"/>
      <c r="AA145" s="62"/>
      <c r="AB145" s="62"/>
      <c r="AC145" s="62"/>
      <c r="AD145" s="62"/>
      <c r="AH145" s="2"/>
      <c r="AI145" s="2"/>
      <c r="AP145" s="5"/>
      <c r="AR145" s="5"/>
      <c r="AT145" s="137"/>
    </row>
    <row r="146" spans="25:46" s="3" customFormat="1">
      <c r="Y146" s="95"/>
      <c r="Z146" s="62"/>
      <c r="AA146" s="62"/>
      <c r="AB146" s="62"/>
      <c r="AC146" s="62"/>
      <c r="AD146" s="62"/>
      <c r="AH146" s="2"/>
      <c r="AI146" s="2"/>
      <c r="AP146" s="5"/>
      <c r="AR146" s="5"/>
      <c r="AT146" s="137"/>
    </row>
    <row r="147" spans="25:46" s="3" customFormat="1">
      <c r="Y147" s="4"/>
      <c r="Z147" s="2"/>
      <c r="AA147" s="2"/>
      <c r="AB147" s="2"/>
      <c r="AC147" s="2"/>
      <c r="AD147" s="2"/>
      <c r="AH147" s="2"/>
      <c r="AI147" s="2"/>
      <c r="AP147" s="5"/>
      <c r="AR147" s="5"/>
      <c r="AT147" s="137"/>
    </row>
    <row r="148" spans="25:46" s="3" customFormat="1">
      <c r="Y148" s="4"/>
      <c r="Z148" s="2"/>
      <c r="AA148" s="2"/>
      <c r="AB148" s="2"/>
      <c r="AC148" s="2"/>
      <c r="AD148" s="2"/>
      <c r="AH148" s="2"/>
      <c r="AI148" s="2"/>
      <c r="AP148" s="5"/>
      <c r="AR148" s="5"/>
      <c r="AT148" s="137"/>
    </row>
    <row r="149" spans="25:46" s="3" customFormat="1">
      <c r="Y149" s="4"/>
      <c r="Z149" s="2"/>
      <c r="AA149" s="62"/>
      <c r="AB149" s="62"/>
      <c r="AC149" s="62"/>
      <c r="AD149" s="2"/>
      <c r="AH149" s="2"/>
      <c r="AI149" s="2"/>
      <c r="AP149" s="5"/>
      <c r="AR149" s="5"/>
      <c r="AT149" s="137"/>
    </row>
    <row r="150" spans="25:46" s="3" customFormat="1">
      <c r="Y150" s="4"/>
      <c r="Z150" s="2"/>
      <c r="AA150" s="62"/>
      <c r="AB150" s="62"/>
      <c r="AC150" s="62"/>
      <c r="AD150" s="2"/>
      <c r="AH150" s="2"/>
      <c r="AI150" s="2"/>
      <c r="AP150" s="5"/>
      <c r="AR150" s="5"/>
      <c r="AT150" s="137"/>
    </row>
    <row r="151" spans="25:46" s="3" customFormat="1">
      <c r="Y151" s="4"/>
      <c r="Z151" s="2"/>
      <c r="AA151" s="62"/>
      <c r="AB151" s="62"/>
      <c r="AC151" s="62"/>
      <c r="AD151" s="2"/>
      <c r="AH151" s="2"/>
      <c r="AI151" s="2"/>
      <c r="AP151" s="5"/>
      <c r="AR151" s="5"/>
      <c r="AT151" s="137"/>
    </row>
    <row r="152" spans="25:46" s="3" customFormat="1">
      <c r="Y152" s="4"/>
      <c r="Z152" s="2"/>
      <c r="AA152" s="62"/>
      <c r="AB152" s="62"/>
      <c r="AC152" s="62"/>
      <c r="AD152" s="2"/>
      <c r="AH152" s="2"/>
      <c r="AI152" s="2"/>
      <c r="AP152" s="5"/>
      <c r="AR152" s="5"/>
      <c r="AT152" s="137"/>
    </row>
    <row r="153" spans="25:46" s="3" customFormat="1">
      <c r="Y153" s="4"/>
      <c r="Z153" s="2"/>
      <c r="AA153" s="2"/>
      <c r="AB153" s="2"/>
      <c r="AC153" s="2"/>
      <c r="AD153" s="2"/>
      <c r="AH153" s="2"/>
      <c r="AI153" s="2"/>
      <c r="AP153" s="5"/>
      <c r="AR153" s="5"/>
      <c r="AT153" s="137"/>
    </row>
    <row r="154" spans="25:46" s="3" customFormat="1">
      <c r="Y154" s="4"/>
      <c r="Z154" s="2"/>
      <c r="AA154" s="62"/>
      <c r="AB154" s="62"/>
      <c r="AC154" s="62"/>
      <c r="AD154" s="2"/>
      <c r="AH154" s="2"/>
      <c r="AI154" s="2"/>
      <c r="AP154" s="5"/>
      <c r="AR154" s="5"/>
      <c r="AT154" s="137"/>
    </row>
    <row r="155" spans="25:46" s="3" customFormat="1">
      <c r="Y155" s="4"/>
      <c r="Z155" s="2"/>
      <c r="AA155" s="2"/>
      <c r="AB155" s="2"/>
      <c r="AC155" s="2"/>
      <c r="AD155" s="2"/>
      <c r="AH155" s="2"/>
      <c r="AI155" s="2"/>
      <c r="AP155" s="5"/>
      <c r="AR155" s="5"/>
      <c r="AT155" s="137"/>
    </row>
    <row r="156" spans="25:46" s="3" customFormat="1">
      <c r="Y156" s="4"/>
      <c r="Z156" s="2"/>
      <c r="AA156" s="2"/>
      <c r="AB156" s="2"/>
      <c r="AC156" s="2"/>
      <c r="AD156" s="2"/>
      <c r="AH156" s="2"/>
      <c r="AI156" s="2"/>
      <c r="AP156" s="5"/>
      <c r="AR156" s="5"/>
      <c r="AT156" s="137"/>
    </row>
    <row r="157" spans="25:46" s="3" customFormat="1">
      <c r="Y157" s="4"/>
      <c r="Z157" s="2"/>
      <c r="AA157" s="62"/>
      <c r="AB157" s="62"/>
      <c r="AC157" s="62"/>
      <c r="AD157" s="2"/>
      <c r="AH157" s="2"/>
      <c r="AI157" s="2"/>
      <c r="AP157" s="5"/>
      <c r="AR157" s="5"/>
      <c r="AT157" s="137"/>
    </row>
    <row r="158" spans="25:46" s="3" customFormat="1">
      <c r="Y158" s="4"/>
      <c r="Z158" s="2"/>
      <c r="AA158" s="62"/>
      <c r="AB158" s="62"/>
      <c r="AC158" s="62"/>
      <c r="AD158" s="2"/>
      <c r="AH158" s="2"/>
      <c r="AI158" s="2"/>
      <c r="AP158" s="5"/>
      <c r="AR158" s="5"/>
      <c r="AT158" s="137"/>
    </row>
    <row r="159" spans="25:46" s="3" customFormat="1">
      <c r="Y159" s="4"/>
      <c r="Z159" s="2"/>
      <c r="AA159" s="62"/>
      <c r="AB159" s="62"/>
      <c r="AC159" s="62"/>
      <c r="AD159" s="2"/>
      <c r="AH159" s="2"/>
      <c r="AI159" s="2"/>
      <c r="AP159" s="5"/>
      <c r="AR159" s="5"/>
      <c r="AT159" s="137"/>
    </row>
    <row r="161" spans="25:46" s="3" customFormat="1">
      <c r="Y161" s="4"/>
      <c r="Z161" s="2"/>
      <c r="AA161" s="62"/>
      <c r="AB161" s="62"/>
      <c r="AC161" s="62"/>
      <c r="AD161" s="2"/>
      <c r="AH161" s="2"/>
      <c r="AI161" s="2"/>
      <c r="AP161" s="5"/>
      <c r="AR161" s="5"/>
      <c r="AT161" s="137"/>
    </row>
  </sheetData>
  <autoFilter ref="A10:AZ56" xr:uid="{00000000-0001-0000-0000-000000000000}">
    <sortState xmlns:xlrd2="http://schemas.microsoft.com/office/spreadsheetml/2017/richdata2" ref="A11:AZ56">
      <sortCondition ref="AB10:AB56"/>
    </sortState>
  </autoFilter>
  <mergeCells count="12">
    <mergeCell ref="AK8:AR8"/>
    <mergeCell ref="AT8:AW9"/>
    <mergeCell ref="AK9:AL9"/>
    <mergeCell ref="AM9:AN9"/>
    <mergeCell ref="AO9:AP9"/>
    <mergeCell ref="AQ9:AR9"/>
    <mergeCell ref="AF8:AI9"/>
    <mergeCell ref="A8:B9"/>
    <mergeCell ref="D8:K9"/>
    <mergeCell ref="M8:R9"/>
    <mergeCell ref="T8:V9"/>
    <mergeCell ref="Y8:AD9"/>
  </mergeCells>
  <conditionalFormatting sqref="AL54">
    <cfRule type="containsText" dxfId="3" priority="24" operator="containsText" text="n">
      <formula>NOT(ISERROR(SEARCH("n",AL54)))</formula>
    </cfRule>
  </conditionalFormatting>
  <conditionalFormatting sqref="AL57:AL119">
    <cfRule type="containsText" dxfId="2" priority="19" operator="containsText" text="n">
      <formula>NOT(ISERROR(SEARCH("n",AL57)))</formula>
    </cfRule>
  </conditionalFormatting>
  <conditionalFormatting sqref="AN11:AN85">
    <cfRule type="containsText" dxfId="1" priority="2" operator="containsText" text="n">
      <formula>NOT(ISERROR(SEARCH("n",AN11)))</formula>
    </cfRule>
  </conditionalFormatting>
  <hyperlinks>
    <hyperlink ref="A15" location="'FW nonmetal plant_WS'!D37" display="'FW nonmetal plant_WS'!D37" xr:uid="{53537D11-2565-7D46-AEB9-E64415066B34}"/>
    <hyperlink ref="A16" location="'FW nonmetal plant_WS'!D40" display="'FW nonmetal plant_WS'!D40" xr:uid="{C1A03D18-F099-1C47-B432-1739AA78BBC5}"/>
    <hyperlink ref="A17" location="'FW nonmetal plant_WS'!D43" display="'FW nonmetal plant_WS'!D43" xr:uid="{66943FC9-DA70-B34A-9682-FF87AE9117EF}"/>
    <hyperlink ref="A18" location="'FW nonmetal plant_WS'!D46" display="'FW nonmetal plant_WS'!D46" xr:uid="{8C2397D8-F7FD-D94C-8506-6E6CDFED8713}"/>
    <hyperlink ref="A19" location="'FW nonmetal plant_WS'!D49" display="'FW nonmetal plant_WS'!D49" xr:uid="{89C4577E-6A01-BA42-9743-0B56E99E3A10}"/>
    <hyperlink ref="A12" location="'FW nonmetal plant_WS'!D58" display="'FW nonmetal plant_WS'!D58" xr:uid="{ABA15B9E-16CA-984C-BCDA-0A8270FD710E}"/>
    <hyperlink ref="A33" location="'FW nonmetal plant_WS'!D67" display="'FW nonmetal plant_WS'!D67" xr:uid="{25040CCE-485D-F24F-91F7-088F640F98AD}"/>
    <hyperlink ref="A35" location="'FW nonmetal plant_WS'!D76" display="'FW nonmetal plant_WS'!D76" xr:uid="{03D78455-E139-D94C-A45E-3EA285524F49}"/>
    <hyperlink ref="A21" location="'FW nonmetal plant_WS'!D91" display="'FW nonmetal plant_WS'!D91" xr:uid="{61F52722-9D78-8945-B2C8-A4DB31013BAD}"/>
    <hyperlink ref="A45" location="'FW nonmetal plant_WS'!D130" display="'FW nonmetal plant_WS'!D130" xr:uid="{6047A872-C3D0-4148-A6F7-5E81B895408C}"/>
    <hyperlink ref="A37" location="'FW nonmetal plant_WS'!D151" display="'FW nonmetal plant_WS'!D151" xr:uid="{DB286330-7819-5E49-AEC8-0995AA0A1B49}"/>
    <hyperlink ref="A29" location="'FW nonmetal plant_WS'!D154" display="'FW nonmetal plant_WS'!D154" xr:uid="{36EBB89B-6FE6-B342-B2D4-0A949A2DBEDF}"/>
    <hyperlink ref="A30" location="'FW nonmetal plant_WS'!D157" display="'FW nonmetal plant_WS'!D157" xr:uid="{28C09246-7356-DF45-BFA7-545EA3F23DE8}"/>
    <hyperlink ref="A56" location="'FW nonmetal plant_WS'!D160" display="'FW nonmetal plant_WS'!D160" xr:uid="{86E99798-438B-DC4B-A910-6AF3549E98B8}"/>
    <hyperlink ref="A25" location="'FW nonmetal plant_WS'!D163" display="'FW nonmetal plant_WS'!D163" xr:uid="{9305968F-F0D1-9C4F-8F45-19E33B240592}"/>
    <hyperlink ref="A55" location="'FW nonmetal plant_WS'!D166" display="'FW nonmetal plant_WS'!D166" xr:uid="{20C6BCD7-FF99-3A49-9DB6-62604E073F66}"/>
    <hyperlink ref="A22" location="'FW nonmetal plant_WS'!D91" display="'FW nonmetal plant_WS'!D91" xr:uid="{EDD94B1A-8610-EC43-BBDA-C59622C5B022}"/>
    <hyperlink ref="A28" location="'FW nonmetal plant_WS'!D154" display="'FW nonmetal plant_WS'!D154" xr:uid="{70BA3356-AF39-7641-9E97-AAB6EC5BA41C}"/>
    <hyperlink ref="A24" location="'FW nonmetal plant_WS'!D163" display="'FW nonmetal plant_WS'!D163" xr:uid="{7F1DE79A-E3A4-C740-8580-BFF3D2C5AC3F}"/>
    <hyperlink ref="A26" location="'FW nonmetal plant_WS'!D163" display="'FW nonmetal plant_WS'!D163" xr:uid="{12C017FF-8E3F-8446-886B-96EBF0115F44}"/>
    <hyperlink ref="A38" location="'FW nonmetal plant_WS'!D151" display="'FW nonmetal plant_WS'!D151" xr:uid="{5FB93666-F6EB-EB43-B9E6-141662414D84}"/>
    <hyperlink ref="A39" location="'FW nonmetal plant_WS'!D151" display="'FW nonmetal plant_WS'!D151" xr:uid="{D0CF222E-1A94-684E-9B18-842EAB3378A4}"/>
    <hyperlink ref="A48" location="'FW nonmetal plant_WS'!D133" display="'FW nonmetal plant_WS'!D133" xr:uid="{6CE0204C-AAE8-5249-B3A3-A73120C976C0}"/>
    <hyperlink ref="A13" location="'FW nonmetal plant_WS'!D58" display="'FW nonmetal plant_WS'!D58" xr:uid="{003A84FC-C3FC-6141-865C-60D962AFAEA4}"/>
    <hyperlink ref="A31" location="'FW nonmetal plant_WS'!D157" display="'FW nonmetal plant_WS'!D157" xr:uid="{96703EAA-EB2B-B142-BC77-5E216C05B6C5}"/>
    <hyperlink ref="A40" location="'FW nonmetal plant_WS'!D130" display="'FW nonmetal plant_WS'!D130" xr:uid="{AD449D34-D152-C446-9796-990B44016561}"/>
    <hyperlink ref="A41" location="'FW nonmetal plant_WS'!D130" display="'FW nonmetal plant_WS'!D130" xr:uid="{8C35D3B1-C453-5046-AE2C-604E68DE078A}"/>
    <hyperlink ref="A42" location="'FW nonmetal plant_WS'!D130" display="'FW nonmetal plant_WS'!D130" xr:uid="{5EDD65FC-16AB-0449-AE96-C4808B7DD232}"/>
    <hyperlink ref="A43" location="'FW nonmetal plant_WS'!D130" display="'FW nonmetal plant_WS'!D130" xr:uid="{1EF8BE86-F98E-0C42-B137-44A7EFB0B6D1}"/>
    <hyperlink ref="A44" location="'FW nonmetal plant_WS'!D130" display="'FW nonmetal plant_WS'!D130" xr:uid="{72578AC4-48BD-6546-80EA-FAAF60102EF8}"/>
    <hyperlink ref="A46" location="'FW nonmetal plant_WS'!D133" display="'FW nonmetal plant_WS'!D133" xr:uid="{E0C16377-C393-4699-BF42-F002FE239997}"/>
    <hyperlink ref="A47" location="'FW nonmetal plant_WS'!D133" display="'FW nonmetal plant_WS'!D133" xr:uid="{6EFE9EF3-661B-4D46-8DF3-5A3C1E1E1551}"/>
  </hyperlinks>
  <pageMargins left="0.23622047244094491" right="0.23622047244094491" top="0.74803149606299213" bottom="0.74803149606299213" header="0.31496062992125984" footer="0.31496062992125984"/>
  <pageSetup paperSize="8" scale="59" fitToWidth="2" fitToHeight="2" orientation="landscape" r:id="rId1"/>
  <headerFooter>
    <oddHeader>&amp;L&amp;A</oddHeader>
    <oddFooter>&amp;L&amp;Z&amp;F</oddFooter>
  </headerFooter>
  <ignoredErrors>
    <ignoredError sqref="AW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E96D-254F-494A-86A2-CFA288A281FC}">
  <sheetPr>
    <pageSetUpPr fitToPage="1"/>
  </sheetPr>
  <dimension ref="A1:CZ125"/>
  <sheetViews>
    <sheetView zoomScaleNormal="100" workbookViewId="0">
      <pane xSplit="5" topLeftCell="F1" activePane="topRight" state="frozen"/>
      <selection activeCell="A125" sqref="A125"/>
      <selection pane="topRight" activeCell="B2" sqref="B2"/>
    </sheetView>
  </sheetViews>
  <sheetFormatPr defaultColWidth="9.140625" defaultRowHeight="12"/>
  <cols>
    <col min="1" max="1" width="12.140625" style="3" customWidth="1"/>
    <col min="2" max="2" width="12.140625" style="2" customWidth="1"/>
    <col min="3" max="3" width="3.85546875" style="3" customWidth="1"/>
    <col min="4" max="4" width="12.140625" style="3" customWidth="1"/>
    <col min="5" max="7" width="20.42578125" style="2" customWidth="1"/>
    <col min="8" max="8" width="12.140625" style="2" hidden="1" customWidth="1"/>
    <col min="9" max="9" width="22.7109375" style="2" customWidth="1"/>
    <col min="10" max="10" width="12.140625" style="3" customWidth="1"/>
    <col min="11" max="11" width="19.42578125" style="2" customWidth="1"/>
    <col min="12" max="12" width="3.7109375" style="3" customWidth="1"/>
    <col min="13" max="13" width="25" style="2" customWidth="1"/>
    <col min="14" max="14" width="21.85546875" style="2" customWidth="1"/>
    <col min="15" max="17" width="12.140625" style="2" customWidth="1"/>
    <col min="18" max="18" width="12.140625" style="3" customWidth="1"/>
    <col min="19" max="19" width="3.85546875" style="3" customWidth="1"/>
    <col min="20" max="20" width="12.7109375" style="3" customWidth="1"/>
    <col min="21" max="21" width="11" style="3" customWidth="1"/>
    <col min="22" max="23" width="12.7109375" style="2" customWidth="1"/>
    <col min="24" max="24" width="3.42578125" style="3" customWidth="1"/>
    <col min="25" max="25" width="15.42578125" style="4" customWidth="1"/>
    <col min="26" max="26" width="16.28515625" style="2" customWidth="1"/>
    <col min="27" max="27" width="18.85546875" style="2" bestFit="1" customWidth="1"/>
    <col min="28" max="29" width="18.85546875" style="2" customWidth="1"/>
    <col min="30" max="30" width="15.85546875" style="2" customWidth="1"/>
    <col min="31" max="31" width="3.85546875" style="3" customWidth="1"/>
    <col min="32" max="32" width="10.85546875" style="3" customWidth="1"/>
    <col min="33" max="33" width="14.140625" style="2" customWidth="1"/>
    <col min="34" max="34" width="12.140625" style="2" customWidth="1"/>
    <col min="35" max="35" width="11.140625" style="2" customWidth="1"/>
    <col min="36" max="36" width="4.42578125" style="3" customWidth="1"/>
    <col min="37" max="37" width="11.140625" style="2" customWidth="1"/>
    <col min="38" max="38" width="13" style="3" customWidth="1"/>
    <col min="39" max="39" width="13.42578125" style="2" customWidth="1"/>
    <col min="40" max="40" width="12.140625" style="3" customWidth="1"/>
    <col min="41" max="41" width="29.42578125" style="3" customWidth="1"/>
    <col min="42" max="42" width="15.28515625" style="5" customWidth="1"/>
    <col min="43" max="43" width="13.42578125" style="3" customWidth="1"/>
    <col min="44" max="44" width="14.140625" style="5" customWidth="1"/>
    <col min="45" max="45" width="4" style="3" customWidth="1"/>
    <col min="46" max="46" width="17.28515625" style="5" customWidth="1"/>
    <col min="47" max="47" width="20.140625" style="6" customWidth="1"/>
    <col min="48" max="48" width="17.42578125" style="3" customWidth="1"/>
    <col min="49" max="49" width="14.85546875" style="1" customWidth="1"/>
    <col min="50" max="50" width="4.7109375" style="3" customWidth="1"/>
    <col min="51" max="51" width="25.42578125" style="3" customWidth="1"/>
    <col min="52" max="52" width="58.85546875" style="3" customWidth="1"/>
    <col min="53" max="16384" width="9.140625" style="3"/>
  </cols>
  <sheetData>
    <row r="1" spans="1:104" s="140" customFormat="1" ht="15.75">
      <c r="A1" s="138" t="s">
        <v>416</v>
      </c>
      <c r="B1" s="139"/>
      <c r="E1" s="139"/>
      <c r="F1" s="139"/>
      <c r="G1" s="139"/>
      <c r="H1" s="139"/>
      <c r="I1" s="139"/>
      <c r="K1" s="139"/>
      <c r="M1" s="139"/>
      <c r="N1" s="139"/>
      <c r="O1" s="139"/>
      <c r="P1" s="139"/>
      <c r="Q1" s="139"/>
      <c r="V1" s="139"/>
      <c r="W1" s="139"/>
      <c r="Y1" s="141"/>
      <c r="Z1" s="139"/>
      <c r="AA1" s="139"/>
      <c r="AB1" s="139"/>
      <c r="AC1" s="139"/>
      <c r="AD1" s="139" t="s">
        <v>0</v>
      </c>
      <c r="AG1" s="139"/>
      <c r="AH1" s="139"/>
      <c r="AI1" s="139"/>
      <c r="AK1" s="139"/>
      <c r="AM1" s="139"/>
      <c r="AP1" s="142"/>
      <c r="AR1" s="142"/>
      <c r="AT1" s="142"/>
      <c r="AU1" s="143"/>
      <c r="AW1" s="138"/>
    </row>
    <row r="2" spans="1:104" s="140" customFormat="1" ht="15.75">
      <c r="A2" s="138" t="s">
        <v>417</v>
      </c>
      <c r="B2" s="325">
        <v>45001</v>
      </c>
      <c r="E2" s="139"/>
      <c r="F2" s="139"/>
      <c r="G2" s="139"/>
      <c r="H2" s="139"/>
      <c r="I2" s="139"/>
      <c r="K2" s="139"/>
      <c r="M2" s="139"/>
      <c r="N2" s="139"/>
      <c r="O2" s="139"/>
      <c r="P2" s="139"/>
      <c r="Q2" s="139"/>
      <c r="V2" s="139"/>
      <c r="W2" s="139"/>
      <c r="Y2" s="141"/>
      <c r="Z2" s="139"/>
      <c r="AA2" s="139"/>
      <c r="AB2" s="139"/>
      <c r="AC2" s="139"/>
      <c r="AD2" s="139"/>
      <c r="AG2" s="139"/>
      <c r="AH2" s="139"/>
      <c r="AI2" s="139"/>
      <c r="AK2" s="139"/>
      <c r="AM2" s="139"/>
      <c r="AP2" s="142"/>
      <c r="AR2" s="142"/>
      <c r="AT2" s="142"/>
      <c r="AU2" s="143"/>
      <c r="AW2" s="138"/>
    </row>
    <row r="3" spans="1:104" s="140" customFormat="1" ht="15.75">
      <c r="A3" s="3" t="s">
        <v>470</v>
      </c>
      <c r="B3" s="144"/>
      <c r="E3" s="139"/>
      <c r="F3" s="139"/>
      <c r="G3" s="139"/>
      <c r="H3" s="139"/>
      <c r="I3" s="139"/>
      <c r="K3" s="139"/>
      <c r="M3" s="139"/>
      <c r="N3" s="139"/>
      <c r="O3" s="139"/>
      <c r="P3" s="139"/>
      <c r="Q3" s="139"/>
      <c r="V3" s="139"/>
      <c r="W3" s="139"/>
      <c r="Y3" s="141"/>
      <c r="Z3" s="139"/>
      <c r="AA3" s="139"/>
      <c r="AB3" s="139"/>
      <c r="AC3" s="139"/>
      <c r="AD3" s="139"/>
      <c r="AG3" s="139"/>
      <c r="AH3" s="139"/>
      <c r="AI3" s="139"/>
      <c r="AK3" s="139"/>
      <c r="AM3" s="139"/>
      <c r="AP3" s="142"/>
      <c r="AR3" s="142"/>
      <c r="AT3" s="142"/>
      <c r="AU3" s="143"/>
      <c r="AW3" s="138"/>
    </row>
    <row r="4" spans="1:104">
      <c r="A4" s="3" t="s">
        <v>1</v>
      </c>
    </row>
    <row r="5" spans="1:104">
      <c r="A5" s="3" t="s">
        <v>485</v>
      </c>
      <c r="AP5" s="13"/>
      <c r="AR5" s="13"/>
      <c r="AT5" s="13"/>
      <c r="AU5" s="3"/>
    </row>
    <row r="6" spans="1:104">
      <c r="A6" s="8"/>
    </row>
    <row r="7" spans="1:104" ht="17.25" customHeight="1">
      <c r="A7" s="341" t="s">
        <v>2</v>
      </c>
      <c r="B7" s="341"/>
      <c r="C7" s="9"/>
      <c r="D7" s="342" t="s">
        <v>3</v>
      </c>
      <c r="E7" s="342"/>
      <c r="F7" s="342"/>
      <c r="G7" s="342"/>
      <c r="H7" s="342"/>
      <c r="I7" s="342"/>
      <c r="J7" s="342"/>
      <c r="K7" s="342"/>
      <c r="L7" s="9"/>
      <c r="M7" s="343" t="s">
        <v>4</v>
      </c>
      <c r="N7" s="343"/>
      <c r="O7" s="343"/>
      <c r="P7" s="343"/>
      <c r="Q7" s="343"/>
      <c r="R7" s="343"/>
      <c r="S7" s="10"/>
      <c r="T7" s="344" t="s">
        <v>5</v>
      </c>
      <c r="U7" s="344"/>
      <c r="V7" s="344"/>
      <c r="W7" s="11"/>
      <c r="X7" s="2"/>
      <c r="Y7" s="345" t="s">
        <v>6</v>
      </c>
      <c r="Z7" s="345"/>
      <c r="AA7" s="345"/>
      <c r="AB7" s="345"/>
      <c r="AC7" s="345"/>
      <c r="AD7" s="345"/>
      <c r="AE7" s="10"/>
      <c r="AF7" s="340" t="s">
        <v>7</v>
      </c>
      <c r="AG7" s="340"/>
      <c r="AH7" s="340"/>
      <c r="AI7" s="340"/>
      <c r="AK7" s="346" t="s">
        <v>8</v>
      </c>
      <c r="AL7" s="346"/>
      <c r="AM7" s="346"/>
      <c r="AN7" s="346"/>
      <c r="AO7" s="346"/>
      <c r="AP7" s="346"/>
      <c r="AQ7" s="346"/>
      <c r="AR7" s="346"/>
      <c r="AS7" s="12"/>
      <c r="AT7" s="347" t="s">
        <v>9</v>
      </c>
      <c r="AU7" s="347"/>
      <c r="AV7" s="347"/>
      <c r="AW7" s="347"/>
    </row>
    <row r="8" spans="1:104">
      <c r="A8" s="341"/>
      <c r="B8" s="341"/>
      <c r="C8" s="9"/>
      <c r="D8" s="342"/>
      <c r="E8" s="342"/>
      <c r="F8" s="342"/>
      <c r="G8" s="342"/>
      <c r="H8" s="342"/>
      <c r="I8" s="342"/>
      <c r="J8" s="342"/>
      <c r="K8" s="342"/>
      <c r="L8" s="9"/>
      <c r="M8" s="343"/>
      <c r="N8" s="343"/>
      <c r="O8" s="343"/>
      <c r="P8" s="343"/>
      <c r="Q8" s="343"/>
      <c r="R8" s="343"/>
      <c r="T8" s="344"/>
      <c r="U8" s="344"/>
      <c r="V8" s="344"/>
      <c r="W8" s="11"/>
      <c r="Y8" s="345"/>
      <c r="Z8" s="345"/>
      <c r="AA8" s="345"/>
      <c r="AB8" s="345"/>
      <c r="AC8" s="345"/>
      <c r="AD8" s="345"/>
      <c r="AF8" s="340"/>
      <c r="AG8" s="340"/>
      <c r="AH8" s="340"/>
      <c r="AI8" s="340"/>
      <c r="AK8" s="348" t="s">
        <v>10</v>
      </c>
      <c r="AL8" s="348"/>
      <c r="AM8" s="349" t="s">
        <v>11</v>
      </c>
      <c r="AN8" s="349"/>
      <c r="AO8" s="348" t="s">
        <v>12</v>
      </c>
      <c r="AP8" s="348"/>
      <c r="AQ8" s="349" t="s">
        <v>13</v>
      </c>
      <c r="AR8" s="349"/>
      <c r="AS8" s="13"/>
      <c r="AT8" s="347"/>
      <c r="AU8" s="347"/>
      <c r="AV8" s="347"/>
      <c r="AW8" s="347"/>
    </row>
    <row r="9" spans="1:104" s="22" customFormat="1" ht="99.75" customHeight="1">
      <c r="A9" s="14" t="s">
        <v>14</v>
      </c>
      <c r="B9" s="14" t="s">
        <v>15</v>
      </c>
      <c r="C9" s="15"/>
      <c r="D9" s="16" t="s">
        <v>16</v>
      </c>
      <c r="E9" s="16" t="s">
        <v>17</v>
      </c>
      <c r="F9" s="17" t="s">
        <v>18</v>
      </c>
      <c r="G9" s="17" t="s">
        <v>19</v>
      </c>
      <c r="H9" s="16" t="s">
        <v>18</v>
      </c>
      <c r="I9" s="16" t="s">
        <v>20</v>
      </c>
      <c r="J9" s="16" t="s">
        <v>21</v>
      </c>
      <c r="K9" s="16" t="s">
        <v>22</v>
      </c>
      <c r="L9" s="18"/>
      <c r="M9" s="19" t="s">
        <v>23</v>
      </c>
      <c r="N9" s="19" t="s">
        <v>24</v>
      </c>
      <c r="O9" s="19" t="s">
        <v>25</v>
      </c>
      <c r="P9" s="19" t="s">
        <v>26</v>
      </c>
      <c r="Q9" s="19" t="s">
        <v>27</v>
      </c>
      <c r="R9" s="19" t="s">
        <v>28</v>
      </c>
      <c r="S9" s="18"/>
      <c r="T9" s="20" t="s">
        <v>29</v>
      </c>
      <c r="U9" s="20" t="s">
        <v>30</v>
      </c>
      <c r="V9" s="21" t="s">
        <v>31</v>
      </c>
      <c r="W9" s="21" t="s">
        <v>32</v>
      </c>
      <c r="Y9" s="23" t="s">
        <v>33</v>
      </c>
      <c r="Z9" s="24" t="s">
        <v>34</v>
      </c>
      <c r="AA9" s="24" t="s">
        <v>35</v>
      </c>
      <c r="AB9" s="24" t="s">
        <v>36</v>
      </c>
      <c r="AC9" s="24" t="s">
        <v>37</v>
      </c>
      <c r="AD9" s="24" t="s">
        <v>38</v>
      </c>
      <c r="AE9" s="18"/>
      <c r="AF9" s="25" t="s">
        <v>25</v>
      </c>
      <c r="AG9" s="26" t="s">
        <v>39</v>
      </c>
      <c r="AH9" s="26" t="s">
        <v>40</v>
      </c>
      <c r="AI9" s="27" t="s">
        <v>41</v>
      </c>
      <c r="AK9" s="28" t="s">
        <v>42</v>
      </c>
      <c r="AL9" s="29" t="s">
        <v>43</v>
      </c>
      <c r="AM9" s="28" t="s">
        <v>44</v>
      </c>
      <c r="AN9" s="29" t="s">
        <v>45</v>
      </c>
      <c r="AO9" s="30" t="s">
        <v>24</v>
      </c>
      <c r="AP9" s="31" t="s">
        <v>46</v>
      </c>
      <c r="AQ9" s="30" t="s">
        <v>47</v>
      </c>
      <c r="AR9" s="32" t="s">
        <v>48</v>
      </c>
      <c r="AS9" s="33"/>
      <c r="AT9" s="34" t="s">
        <v>41</v>
      </c>
      <c r="AU9" s="35" t="s">
        <v>49</v>
      </c>
      <c r="AV9" s="36" t="s">
        <v>50</v>
      </c>
      <c r="AW9" s="37" t="s">
        <v>51</v>
      </c>
      <c r="AY9" s="38" t="s">
        <v>52</v>
      </c>
      <c r="AZ9" s="158" t="s">
        <v>53</v>
      </c>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row>
    <row r="10" spans="1:104" s="181" customFormat="1">
      <c r="A10" s="192" t="s">
        <v>158</v>
      </c>
      <c r="B10" s="193">
        <v>6</v>
      </c>
      <c r="C10" s="193"/>
      <c r="D10" s="174" t="s">
        <v>55</v>
      </c>
      <c r="E10" s="194" t="s">
        <v>159</v>
      </c>
      <c r="F10" s="195" t="s">
        <v>160</v>
      </c>
      <c r="G10" s="195" t="s">
        <v>161</v>
      </c>
      <c r="H10" s="174"/>
      <c r="I10" s="174" t="s">
        <v>162</v>
      </c>
      <c r="J10" s="174" t="s">
        <v>60</v>
      </c>
      <c r="K10" s="196" t="s">
        <v>126</v>
      </c>
      <c r="M10" s="196" t="s">
        <v>90</v>
      </c>
      <c r="N10" s="196" t="s">
        <v>163</v>
      </c>
      <c r="O10" s="174" t="s">
        <v>164</v>
      </c>
      <c r="P10" s="196">
        <v>7</v>
      </c>
      <c r="Q10" s="174" t="s">
        <v>64</v>
      </c>
      <c r="R10" s="174" t="s">
        <v>65</v>
      </c>
      <c r="S10" s="174"/>
      <c r="T10" s="174"/>
      <c r="U10" s="174"/>
      <c r="V10" s="174" t="s">
        <v>164</v>
      </c>
      <c r="W10" s="197" t="s">
        <v>66</v>
      </c>
      <c r="Y10" s="182" t="s">
        <v>67</v>
      </c>
      <c r="Z10" s="182" t="s">
        <v>463</v>
      </c>
      <c r="AA10" s="174" t="s">
        <v>128</v>
      </c>
      <c r="AB10" s="195" t="s">
        <v>69</v>
      </c>
      <c r="AC10" s="195" t="s">
        <v>165</v>
      </c>
      <c r="AD10" s="174">
        <v>8.3000000000000007</v>
      </c>
      <c r="AF10" s="174">
        <v>14</v>
      </c>
      <c r="AG10" s="174">
        <v>1</v>
      </c>
      <c r="AH10" s="174"/>
      <c r="AI10" s="183">
        <f>AF10</f>
        <v>14</v>
      </c>
      <c r="AK10" s="174">
        <v>14</v>
      </c>
      <c r="AL10" s="196" t="str">
        <f>N10</f>
        <v>NOAEL</v>
      </c>
      <c r="AM10" s="184" t="s">
        <v>65</v>
      </c>
      <c r="AN10" s="184" t="s">
        <v>71</v>
      </c>
      <c r="AO10" s="196" t="s">
        <v>90</v>
      </c>
      <c r="AP10" s="223"/>
      <c r="AQ10" s="196" t="s">
        <v>166</v>
      </c>
      <c r="AR10" s="223"/>
      <c r="AS10" s="184"/>
      <c r="AT10" s="186">
        <f>AK10</f>
        <v>14</v>
      </c>
      <c r="AU10" s="299"/>
      <c r="AV10" s="300">
        <f>AT10</f>
        <v>14</v>
      </c>
      <c r="AW10" s="301">
        <f>AT10</f>
        <v>14</v>
      </c>
      <c r="AX10" s="203"/>
      <c r="AY10" s="181" t="s">
        <v>167</v>
      </c>
      <c r="AZ10" s="181" t="s">
        <v>482</v>
      </c>
    </row>
    <row r="11" spans="1:104" s="214" customFormat="1">
      <c r="A11" s="260" t="s">
        <v>112</v>
      </c>
      <c r="B11" s="261">
        <v>3</v>
      </c>
      <c r="C11" s="261"/>
      <c r="D11" s="207" t="s">
        <v>55</v>
      </c>
      <c r="E11" s="249" t="s">
        <v>113</v>
      </c>
      <c r="F11" s="230" t="s">
        <v>114</v>
      </c>
      <c r="G11" s="230" t="s">
        <v>115</v>
      </c>
      <c r="H11" s="207"/>
      <c r="I11" s="207" t="s">
        <v>116</v>
      </c>
      <c r="J11" s="207" t="s">
        <v>60</v>
      </c>
      <c r="K11" s="231" t="s">
        <v>117</v>
      </c>
      <c r="M11" s="231" t="s">
        <v>118</v>
      </c>
      <c r="N11" s="231" t="s">
        <v>63</v>
      </c>
      <c r="O11" s="207" t="s">
        <v>119</v>
      </c>
      <c r="P11" s="231">
        <v>23</v>
      </c>
      <c r="Q11" s="207" t="s">
        <v>64</v>
      </c>
      <c r="R11" s="207" t="s">
        <v>65</v>
      </c>
      <c r="S11" s="207"/>
      <c r="T11" s="207"/>
      <c r="U11" s="207"/>
      <c r="V11" s="207" t="s">
        <v>119</v>
      </c>
      <c r="W11" s="261" t="s">
        <v>91</v>
      </c>
      <c r="Y11" s="215" t="s">
        <v>120</v>
      </c>
      <c r="Z11" s="215" t="s">
        <v>463</v>
      </c>
      <c r="AA11" s="302" t="s">
        <v>121</v>
      </c>
      <c r="AB11" s="230" t="s">
        <v>69</v>
      </c>
      <c r="AC11" s="230" t="s">
        <v>69</v>
      </c>
      <c r="AD11" s="207">
        <v>6.5</v>
      </c>
      <c r="AF11" s="207">
        <v>9.3000000000000007</v>
      </c>
      <c r="AG11" s="207">
        <v>1</v>
      </c>
      <c r="AH11" s="207"/>
      <c r="AI11" s="216">
        <f>AF11</f>
        <v>9.3000000000000007</v>
      </c>
      <c r="AK11" s="207">
        <v>9.3000000000000007</v>
      </c>
      <c r="AL11" s="231" t="s">
        <v>63</v>
      </c>
      <c r="AM11" s="217" t="s">
        <v>65</v>
      </c>
      <c r="AN11" s="217" t="s">
        <v>71</v>
      </c>
      <c r="AO11" s="231" t="s">
        <v>118</v>
      </c>
      <c r="AP11" s="254"/>
      <c r="AQ11" s="231" t="s">
        <v>122</v>
      </c>
      <c r="AR11" s="254"/>
      <c r="AS11" s="217"/>
      <c r="AT11" s="219">
        <f>AK11</f>
        <v>9.3000000000000007</v>
      </c>
      <c r="AU11" s="303"/>
      <c r="AV11" s="218">
        <f>AT11</f>
        <v>9.3000000000000007</v>
      </c>
      <c r="AW11" s="222">
        <f>AT11</f>
        <v>9.3000000000000007</v>
      </c>
      <c r="AX11" s="222"/>
      <c r="AY11" s="214" t="s">
        <v>123</v>
      </c>
      <c r="AZ11" s="214" t="s">
        <v>482</v>
      </c>
    </row>
    <row r="12" spans="1:104">
      <c r="A12" s="81" t="s">
        <v>371</v>
      </c>
      <c r="B12" s="2">
        <v>19</v>
      </c>
      <c r="D12" s="2" t="s">
        <v>55</v>
      </c>
      <c r="E12" s="131" t="s">
        <v>372</v>
      </c>
      <c r="F12" s="52" t="s">
        <v>160</v>
      </c>
      <c r="G12" s="52" t="s">
        <v>367</v>
      </c>
      <c r="I12" s="2" t="s">
        <v>267</v>
      </c>
      <c r="J12" s="2" t="s">
        <v>60</v>
      </c>
      <c r="K12" s="53" t="s">
        <v>126</v>
      </c>
      <c r="M12" s="53" t="s">
        <v>90</v>
      </c>
      <c r="N12" s="2" t="s">
        <v>63</v>
      </c>
      <c r="O12" s="2" t="s">
        <v>373</v>
      </c>
      <c r="P12" s="2">
        <v>21</v>
      </c>
      <c r="Q12" s="2" t="s">
        <v>350</v>
      </c>
      <c r="R12" s="52" t="s">
        <v>65</v>
      </c>
      <c r="V12" s="119">
        <v>126.6</v>
      </c>
      <c r="W12" s="2" t="s">
        <v>66</v>
      </c>
      <c r="Y12" s="4" t="s">
        <v>374</v>
      </c>
      <c r="Z12" s="4" t="s">
        <v>463</v>
      </c>
      <c r="AA12" s="2">
        <v>15</v>
      </c>
      <c r="AB12" s="2" t="s">
        <v>69</v>
      </c>
      <c r="AC12" s="2">
        <v>5.22</v>
      </c>
      <c r="AD12" s="2">
        <v>8.5500000000000007</v>
      </c>
      <c r="AF12" s="132">
        <f>V12</f>
        <v>126.6</v>
      </c>
      <c r="AG12" s="2">
        <v>1</v>
      </c>
      <c r="AI12" s="155">
        <f>AF12</f>
        <v>126.6</v>
      </c>
      <c r="AK12" s="43">
        <f>V12</f>
        <v>126.6</v>
      </c>
      <c r="AL12" s="53" t="str">
        <f>N12</f>
        <v>NOEC</v>
      </c>
      <c r="AM12" s="45" t="s">
        <v>65</v>
      </c>
      <c r="AN12" s="45" t="s">
        <v>71</v>
      </c>
      <c r="AO12" s="53" t="s">
        <v>90</v>
      </c>
      <c r="AP12" s="5" t="s">
        <v>105</v>
      </c>
      <c r="AQ12" s="48">
        <v>21</v>
      </c>
      <c r="AR12" s="5" t="s">
        <v>105</v>
      </c>
      <c r="AT12" s="80">
        <f>AK12</f>
        <v>126.6</v>
      </c>
      <c r="AV12" s="97">
        <f>AT12</f>
        <v>126.6</v>
      </c>
      <c r="AW12" s="58"/>
      <c r="AX12" s="1"/>
      <c r="AY12" s="3" t="s">
        <v>267</v>
      </c>
      <c r="AZ12" s="3" t="s">
        <v>482</v>
      </c>
    </row>
    <row r="13" spans="1:104" s="181" customFormat="1">
      <c r="A13" s="286" t="s">
        <v>375</v>
      </c>
      <c r="B13" s="174">
        <v>19</v>
      </c>
      <c r="D13" s="174" t="s">
        <v>55</v>
      </c>
      <c r="E13" s="176" t="s">
        <v>372</v>
      </c>
      <c r="F13" s="195" t="s">
        <v>160</v>
      </c>
      <c r="G13" s="195" t="s">
        <v>367</v>
      </c>
      <c r="H13" s="174"/>
      <c r="I13" s="174" t="s">
        <v>267</v>
      </c>
      <c r="J13" s="174" t="s">
        <v>60</v>
      </c>
      <c r="K13" s="196" t="s">
        <v>126</v>
      </c>
      <c r="M13" s="196" t="s">
        <v>72</v>
      </c>
      <c r="N13" s="174" t="s">
        <v>63</v>
      </c>
      <c r="O13" s="174" t="s">
        <v>373</v>
      </c>
      <c r="P13" s="174">
        <v>21</v>
      </c>
      <c r="Q13" s="174" t="s">
        <v>350</v>
      </c>
      <c r="R13" s="195" t="s">
        <v>65</v>
      </c>
      <c r="V13" s="180">
        <v>125.6</v>
      </c>
      <c r="W13" s="174" t="s">
        <v>66</v>
      </c>
      <c r="Y13" s="182" t="s">
        <v>374</v>
      </c>
      <c r="Z13" s="182" t="s">
        <v>464</v>
      </c>
      <c r="AA13" s="174">
        <v>15</v>
      </c>
      <c r="AB13" s="174" t="s">
        <v>69</v>
      </c>
      <c r="AC13" s="174">
        <v>5.22</v>
      </c>
      <c r="AD13" s="174">
        <v>8.5500000000000007</v>
      </c>
      <c r="AF13" s="225">
        <f>V13</f>
        <v>125.6</v>
      </c>
      <c r="AG13" s="174">
        <v>1</v>
      </c>
      <c r="AH13" s="174"/>
      <c r="AI13" s="224">
        <f>AF13</f>
        <v>125.6</v>
      </c>
      <c r="AK13" s="272">
        <f>V13</f>
        <v>125.6</v>
      </c>
      <c r="AL13" s="196" t="str">
        <f>N13</f>
        <v>NOEC</v>
      </c>
      <c r="AM13" s="184" t="s">
        <v>65</v>
      </c>
      <c r="AN13" s="184" t="s">
        <v>71</v>
      </c>
      <c r="AO13" s="196" t="s">
        <v>72</v>
      </c>
      <c r="AP13" s="186" t="s">
        <v>135</v>
      </c>
      <c r="AQ13" s="187">
        <v>21</v>
      </c>
      <c r="AR13" s="186" t="s">
        <v>105</v>
      </c>
      <c r="AT13" s="304">
        <f>AK13</f>
        <v>125.6</v>
      </c>
      <c r="AU13" s="189"/>
      <c r="AV13" s="226">
        <f>AT13</f>
        <v>125.6</v>
      </c>
      <c r="AW13" s="248">
        <f>AV13</f>
        <v>125.6</v>
      </c>
      <c r="AX13" s="203"/>
      <c r="AY13" s="181" t="s">
        <v>267</v>
      </c>
    </row>
    <row r="14" spans="1:104" s="214" customFormat="1" ht="24">
      <c r="A14" s="229" t="s">
        <v>298</v>
      </c>
      <c r="B14" s="230">
        <v>13</v>
      </c>
      <c r="C14" s="221"/>
      <c r="D14" s="230" t="s">
        <v>299</v>
      </c>
      <c r="E14" s="249" t="s">
        <v>300</v>
      </c>
      <c r="F14" s="230" t="s">
        <v>160</v>
      </c>
      <c r="G14" s="230" t="s">
        <v>161</v>
      </c>
      <c r="H14" s="230"/>
      <c r="I14" s="230" t="s">
        <v>171</v>
      </c>
      <c r="J14" s="230" t="s">
        <v>60</v>
      </c>
      <c r="K14" s="251" t="s">
        <v>126</v>
      </c>
      <c r="L14" s="221"/>
      <c r="M14" s="251" t="s">
        <v>154</v>
      </c>
      <c r="N14" s="251" t="s">
        <v>301</v>
      </c>
      <c r="O14" s="230">
        <v>160</v>
      </c>
      <c r="P14" s="251">
        <v>21</v>
      </c>
      <c r="Q14" s="230" t="s">
        <v>64</v>
      </c>
      <c r="R14" s="230" t="s">
        <v>65</v>
      </c>
      <c r="S14" s="221"/>
      <c r="T14" s="221"/>
      <c r="U14" s="221"/>
      <c r="V14" s="230">
        <f>O14</f>
        <v>160</v>
      </c>
      <c r="W14" s="230"/>
      <c r="X14" s="221"/>
      <c r="Y14" s="252" t="s">
        <v>302</v>
      </c>
      <c r="Z14" s="215" t="s">
        <v>463</v>
      </c>
      <c r="AA14" s="230">
        <v>28</v>
      </c>
      <c r="AB14" s="230" t="s">
        <v>69</v>
      </c>
      <c r="AC14" s="230" t="s">
        <v>69</v>
      </c>
      <c r="AD14" s="230" t="s">
        <v>303</v>
      </c>
      <c r="AE14" s="221"/>
      <c r="AF14" s="230"/>
      <c r="AG14" s="207">
        <v>1</v>
      </c>
      <c r="AH14" s="230"/>
      <c r="AI14" s="216">
        <f>AF14</f>
        <v>0</v>
      </c>
      <c r="AJ14" s="221"/>
      <c r="AK14" s="253">
        <f>V14</f>
        <v>160</v>
      </c>
      <c r="AL14" s="251" t="s">
        <v>301</v>
      </c>
      <c r="AM14" s="254" t="s">
        <v>65</v>
      </c>
      <c r="AN14" s="255" t="s">
        <v>77</v>
      </c>
      <c r="AO14" s="251"/>
      <c r="AP14" s="219"/>
      <c r="AQ14" s="251"/>
      <c r="AR14" s="256"/>
      <c r="AS14" s="257"/>
      <c r="AT14" s="258"/>
      <c r="AU14" s="257"/>
      <c r="AV14" s="257"/>
      <c r="AW14" s="259"/>
      <c r="AX14" s="222"/>
      <c r="AY14" s="214" t="s">
        <v>304</v>
      </c>
      <c r="AZ14" s="214" t="s">
        <v>483</v>
      </c>
    </row>
    <row r="15" spans="1:104">
      <c r="A15" s="162" t="s">
        <v>280</v>
      </c>
      <c r="B15" s="62">
        <v>11</v>
      </c>
      <c r="D15" s="2" t="s">
        <v>55</v>
      </c>
      <c r="E15" s="51" t="s">
        <v>281</v>
      </c>
      <c r="F15" s="52" t="s">
        <v>282</v>
      </c>
      <c r="G15" s="52" t="s">
        <v>283</v>
      </c>
      <c r="I15" s="2" t="s">
        <v>284</v>
      </c>
      <c r="J15" s="2" t="s">
        <v>60</v>
      </c>
      <c r="K15" s="53" t="s">
        <v>126</v>
      </c>
      <c r="M15" s="53" t="s">
        <v>90</v>
      </c>
      <c r="N15" s="53" t="s">
        <v>108</v>
      </c>
      <c r="O15" s="2">
        <v>831.43</v>
      </c>
      <c r="P15" s="53">
        <v>14</v>
      </c>
      <c r="Q15" s="2" t="s">
        <v>64</v>
      </c>
      <c r="R15" s="2" t="s">
        <v>65</v>
      </c>
      <c r="V15" s="2">
        <v>831.43</v>
      </c>
      <c r="W15" s="66" t="s">
        <v>66</v>
      </c>
      <c r="Y15" s="95" t="s">
        <v>120</v>
      </c>
      <c r="Z15" s="4" t="s">
        <v>463</v>
      </c>
      <c r="AA15" s="2" t="s">
        <v>285</v>
      </c>
      <c r="AB15" s="92" t="s">
        <v>69</v>
      </c>
      <c r="AC15" s="92" t="s">
        <v>69</v>
      </c>
      <c r="AD15" s="2" t="s">
        <v>286</v>
      </c>
      <c r="AE15" s="2"/>
      <c r="AF15" s="2">
        <v>831.43</v>
      </c>
      <c r="AG15" s="2">
        <v>5</v>
      </c>
      <c r="AI15" s="155">
        <f>AF15/AG15</f>
        <v>166.286</v>
      </c>
      <c r="AK15" s="132">
        <f>AI15</f>
        <v>166.286</v>
      </c>
      <c r="AL15" s="53" t="s">
        <v>108</v>
      </c>
      <c r="AM15" s="45" t="s">
        <v>65</v>
      </c>
      <c r="AN15" s="45" t="s">
        <v>77</v>
      </c>
      <c r="AO15" s="53"/>
      <c r="AQ15" s="53"/>
      <c r="AT15" s="110"/>
      <c r="AU15" s="87"/>
      <c r="AV15" s="88"/>
      <c r="AW15" s="58"/>
      <c r="AX15" s="1"/>
      <c r="AY15" s="3" t="s">
        <v>287</v>
      </c>
      <c r="AZ15" s="3" t="s">
        <v>482</v>
      </c>
    </row>
    <row r="16" spans="1:104" s="181" customFormat="1">
      <c r="A16" s="192" t="s">
        <v>288</v>
      </c>
      <c r="B16" s="193">
        <v>11</v>
      </c>
      <c r="D16" s="174" t="s">
        <v>55</v>
      </c>
      <c r="E16" s="194" t="s">
        <v>281</v>
      </c>
      <c r="F16" s="195" t="s">
        <v>282</v>
      </c>
      <c r="G16" s="195" t="s">
        <v>283</v>
      </c>
      <c r="H16" s="174"/>
      <c r="I16" s="174" t="s">
        <v>284</v>
      </c>
      <c r="J16" s="174" t="s">
        <v>60</v>
      </c>
      <c r="K16" s="196" t="s">
        <v>126</v>
      </c>
      <c r="M16" s="196" t="s">
        <v>90</v>
      </c>
      <c r="N16" s="196" t="s">
        <v>108</v>
      </c>
      <c r="O16" s="174">
        <v>825.8</v>
      </c>
      <c r="P16" s="196">
        <v>14</v>
      </c>
      <c r="Q16" s="174" t="s">
        <v>64</v>
      </c>
      <c r="R16" s="174" t="s">
        <v>65</v>
      </c>
      <c r="V16" s="174">
        <v>825.8</v>
      </c>
      <c r="W16" s="197" t="s">
        <v>66</v>
      </c>
      <c r="Y16" s="204" t="s">
        <v>120</v>
      </c>
      <c r="Z16" s="182" t="s">
        <v>463</v>
      </c>
      <c r="AA16" s="174" t="s">
        <v>285</v>
      </c>
      <c r="AB16" s="198" t="s">
        <v>69</v>
      </c>
      <c r="AC16" s="198" t="s">
        <v>69</v>
      </c>
      <c r="AD16" s="174" t="s">
        <v>286</v>
      </c>
      <c r="AE16" s="174"/>
      <c r="AF16" s="174">
        <v>825.8</v>
      </c>
      <c r="AG16" s="174">
        <v>5</v>
      </c>
      <c r="AH16" s="174"/>
      <c r="AI16" s="224">
        <f>AF16/AG16</f>
        <v>165.16</v>
      </c>
      <c r="AK16" s="225">
        <f>AI16</f>
        <v>165.16</v>
      </c>
      <c r="AL16" s="196" t="s">
        <v>108</v>
      </c>
      <c r="AM16" s="184" t="s">
        <v>65</v>
      </c>
      <c r="AN16" s="184" t="s">
        <v>77</v>
      </c>
      <c r="AO16" s="196"/>
      <c r="AP16" s="186"/>
      <c r="AQ16" s="196"/>
      <c r="AR16" s="186"/>
      <c r="AT16" s="205"/>
      <c r="AU16" s="206"/>
      <c r="AW16" s="203"/>
      <c r="AX16" s="203"/>
    </row>
    <row r="17" spans="1:52" s="214" customFormat="1">
      <c r="A17" s="260" t="s">
        <v>385</v>
      </c>
      <c r="B17" s="207">
        <v>22</v>
      </c>
      <c r="D17" s="207" t="s">
        <v>55</v>
      </c>
      <c r="E17" s="270" t="s">
        <v>386</v>
      </c>
      <c r="F17" s="230" t="s">
        <v>114</v>
      </c>
      <c r="G17" s="230" t="s">
        <v>58</v>
      </c>
      <c r="H17" s="207"/>
      <c r="I17" s="207" t="s">
        <v>59</v>
      </c>
      <c r="J17" s="207" t="s">
        <v>60</v>
      </c>
      <c r="K17" s="231" t="s">
        <v>126</v>
      </c>
      <c r="M17" s="231" t="s">
        <v>72</v>
      </c>
      <c r="N17" s="207" t="s">
        <v>63</v>
      </c>
      <c r="O17" s="207">
        <v>359</v>
      </c>
      <c r="P17" s="207">
        <v>42</v>
      </c>
      <c r="Q17" s="207" t="s">
        <v>350</v>
      </c>
      <c r="R17" s="230" t="s">
        <v>65</v>
      </c>
      <c r="V17" s="232">
        <f>O17</f>
        <v>359</v>
      </c>
      <c r="W17" s="207" t="s">
        <v>66</v>
      </c>
      <c r="Y17" s="215" t="s">
        <v>387</v>
      </c>
      <c r="Z17" s="215" t="s">
        <v>463</v>
      </c>
      <c r="AA17" s="207">
        <v>24</v>
      </c>
      <c r="AB17" s="207" t="s">
        <v>69</v>
      </c>
      <c r="AC17" s="207" t="s">
        <v>69</v>
      </c>
      <c r="AD17" s="207" t="s">
        <v>388</v>
      </c>
      <c r="AF17" s="207">
        <f>O17</f>
        <v>359</v>
      </c>
      <c r="AG17" s="207">
        <v>1</v>
      </c>
      <c r="AH17" s="207"/>
      <c r="AI17" s="216">
        <f>AF17</f>
        <v>359</v>
      </c>
      <c r="AK17" s="234">
        <f>AF17</f>
        <v>359</v>
      </c>
      <c r="AL17" s="231" t="str">
        <f>N17</f>
        <v>NOEC</v>
      </c>
      <c r="AM17" s="217" t="s">
        <v>65</v>
      </c>
      <c r="AN17" s="217" t="s">
        <v>71</v>
      </c>
      <c r="AO17" s="235" t="str">
        <f>M17</f>
        <v>Growth (weight)</v>
      </c>
      <c r="AP17" s="219"/>
      <c r="AQ17" s="220">
        <f>P17</f>
        <v>42</v>
      </c>
      <c r="AR17" s="219"/>
      <c r="AT17" s="239">
        <f>AK17</f>
        <v>359</v>
      </c>
      <c r="AU17" s="221"/>
      <c r="AV17" s="240">
        <f>AT17</f>
        <v>359</v>
      </c>
      <c r="AW17" s="241">
        <f>AV17</f>
        <v>359</v>
      </c>
      <c r="AX17" s="222"/>
      <c r="AY17" s="214" t="s">
        <v>389</v>
      </c>
      <c r="AZ17" s="214" t="s">
        <v>482</v>
      </c>
    </row>
    <row r="18" spans="1:52">
      <c r="A18" s="40"/>
      <c r="C18" s="2"/>
      <c r="E18" s="41"/>
      <c r="F18" s="41"/>
      <c r="G18" s="41"/>
      <c r="J18" s="2"/>
      <c r="R18" s="2"/>
      <c r="S18" s="2"/>
      <c r="T18" s="2"/>
      <c r="U18" s="2"/>
      <c r="V18" s="42"/>
      <c r="W18" s="42"/>
      <c r="AE18" s="2"/>
      <c r="AF18" s="2"/>
      <c r="AI18" s="13"/>
      <c r="AK18" s="43"/>
      <c r="AL18" s="44"/>
      <c r="AM18" s="45"/>
      <c r="AN18" s="44"/>
      <c r="AO18" s="46"/>
      <c r="AP18" s="47"/>
      <c r="AQ18" s="48"/>
      <c r="AR18" s="47"/>
      <c r="AS18" s="45"/>
      <c r="AT18" s="49"/>
      <c r="AU18" s="50"/>
      <c r="AV18" s="46"/>
    </row>
    <row r="19" spans="1:52">
      <c r="A19" s="148"/>
      <c r="E19" s="131"/>
      <c r="F19" s="131"/>
      <c r="G19" s="131"/>
      <c r="J19" s="2"/>
      <c r="P19" s="149"/>
      <c r="R19" s="2"/>
      <c r="V19" s="42"/>
      <c r="AE19" s="2"/>
      <c r="AF19" s="2"/>
      <c r="AI19" s="13"/>
      <c r="AK19" s="150"/>
      <c r="AL19" s="151"/>
      <c r="AM19" s="151"/>
      <c r="AN19" s="151"/>
      <c r="AO19" s="152"/>
      <c r="AP19" s="13"/>
      <c r="AQ19" s="48"/>
      <c r="AR19" s="3"/>
      <c r="AT19" s="13"/>
      <c r="AU19" s="3"/>
      <c r="AX19" s="1"/>
    </row>
    <row r="20" spans="1:52">
      <c r="A20" s="133"/>
      <c r="B20" s="123"/>
      <c r="C20" s="7"/>
      <c r="E20" s="134"/>
      <c r="F20" s="134"/>
      <c r="G20" s="134"/>
      <c r="H20" s="123"/>
      <c r="I20" s="123"/>
      <c r="J20" s="123"/>
      <c r="K20" s="123"/>
      <c r="L20" s="7"/>
      <c r="M20" s="123"/>
      <c r="N20" s="123"/>
      <c r="O20" s="123"/>
      <c r="P20" s="136"/>
      <c r="Q20" s="123"/>
      <c r="R20" s="123"/>
      <c r="S20" s="7"/>
      <c r="T20" s="7"/>
      <c r="U20" s="7"/>
      <c r="V20" s="135"/>
      <c r="W20" s="123"/>
      <c r="AE20" s="2"/>
      <c r="AF20" s="2"/>
      <c r="AI20" s="13"/>
      <c r="AK20" s="43"/>
      <c r="AL20" s="45"/>
      <c r="AM20" s="45"/>
      <c r="AN20" s="45"/>
      <c r="AO20" s="46"/>
      <c r="AQ20" s="48"/>
      <c r="AR20" s="3"/>
      <c r="AX20" s="1"/>
    </row>
    <row r="21" spans="1:52">
      <c r="A21" s="133"/>
      <c r="B21" s="123"/>
      <c r="C21" s="7"/>
      <c r="E21" s="134"/>
      <c r="F21" s="134"/>
      <c r="G21" s="134"/>
      <c r="H21" s="123"/>
      <c r="I21" s="123"/>
      <c r="J21" s="123"/>
      <c r="K21" s="123"/>
      <c r="L21" s="7"/>
      <c r="M21" s="123"/>
      <c r="N21" s="123"/>
      <c r="O21" s="123"/>
      <c r="P21" s="136"/>
      <c r="Q21" s="123"/>
      <c r="R21" s="123"/>
      <c r="S21" s="7"/>
      <c r="T21" s="7"/>
      <c r="U21" s="7"/>
      <c r="V21" s="135"/>
      <c r="W21" s="123"/>
      <c r="AE21" s="2"/>
      <c r="AF21" s="2"/>
      <c r="AI21" s="13"/>
      <c r="AK21" s="43"/>
      <c r="AL21" s="45"/>
      <c r="AM21" s="45"/>
      <c r="AN21" s="45"/>
      <c r="AO21" s="46"/>
      <c r="AQ21" s="48"/>
      <c r="AT21" s="110"/>
      <c r="AV21" s="97"/>
      <c r="AW21" s="58"/>
      <c r="AX21" s="58"/>
    </row>
    <row r="22" spans="1:52">
      <c r="A22" s="133"/>
      <c r="B22" s="123"/>
      <c r="C22" s="7"/>
      <c r="E22" s="134"/>
      <c r="F22" s="134"/>
      <c r="G22" s="134"/>
      <c r="H22" s="123"/>
      <c r="I22" s="123"/>
      <c r="J22" s="123"/>
      <c r="K22" s="123"/>
      <c r="L22" s="7"/>
      <c r="M22" s="123"/>
      <c r="N22" s="123"/>
      <c r="O22" s="123"/>
      <c r="P22" s="136"/>
      <c r="Q22" s="123"/>
      <c r="R22" s="123"/>
      <c r="S22" s="7"/>
      <c r="T22" s="7"/>
      <c r="U22" s="7"/>
      <c r="V22" s="135"/>
      <c r="W22" s="123"/>
      <c r="AE22" s="2"/>
      <c r="AF22" s="2"/>
      <c r="AI22" s="13"/>
      <c r="AK22" s="43"/>
      <c r="AL22" s="45"/>
      <c r="AM22" s="45"/>
      <c r="AN22" s="45"/>
      <c r="AO22" s="46"/>
      <c r="AQ22" s="48"/>
      <c r="AX22" s="1"/>
    </row>
    <row r="23" spans="1:52">
      <c r="A23" s="133"/>
      <c r="B23" s="123"/>
      <c r="C23" s="7"/>
      <c r="E23" s="134"/>
      <c r="F23" s="134"/>
      <c r="G23" s="134"/>
      <c r="H23" s="123"/>
      <c r="I23" s="123"/>
      <c r="J23" s="123"/>
      <c r="K23" s="123"/>
      <c r="L23" s="7"/>
      <c r="M23" s="123"/>
      <c r="N23" s="123"/>
      <c r="O23" s="123"/>
      <c r="P23" s="136"/>
      <c r="Q23" s="123"/>
      <c r="R23" s="123"/>
      <c r="S23" s="7"/>
      <c r="T23" s="7"/>
      <c r="U23" s="7"/>
      <c r="V23" s="135"/>
      <c r="W23" s="123"/>
      <c r="AE23" s="2"/>
      <c r="AF23" s="2"/>
      <c r="AI23" s="13"/>
      <c r="AK23" s="43"/>
      <c r="AL23" s="45"/>
      <c r="AM23" s="45"/>
      <c r="AN23" s="45"/>
      <c r="AO23" s="59"/>
      <c r="AQ23" s="48"/>
      <c r="AR23" s="3"/>
      <c r="AX23" s="1"/>
    </row>
    <row r="24" spans="1:52">
      <c r="A24" s="133"/>
      <c r="B24" s="123"/>
      <c r="C24" s="7"/>
      <c r="E24" s="134"/>
      <c r="F24" s="134"/>
      <c r="G24" s="134"/>
      <c r="H24" s="123"/>
      <c r="I24" s="123"/>
      <c r="J24" s="123"/>
      <c r="K24" s="123"/>
      <c r="L24" s="7"/>
      <c r="M24" s="123"/>
      <c r="N24" s="123"/>
      <c r="O24" s="123"/>
      <c r="P24" s="136"/>
      <c r="Q24" s="123"/>
      <c r="R24" s="123"/>
      <c r="S24" s="7"/>
      <c r="T24" s="7"/>
      <c r="U24" s="7"/>
      <c r="V24" s="135"/>
      <c r="W24" s="123"/>
      <c r="AE24" s="2"/>
      <c r="AF24" s="2"/>
      <c r="AI24" s="13"/>
      <c r="AK24" s="43"/>
      <c r="AL24" s="45"/>
      <c r="AM24" s="45"/>
      <c r="AN24" s="45"/>
      <c r="AO24" s="46"/>
      <c r="AQ24" s="48"/>
      <c r="AR24" s="3"/>
      <c r="AX24" s="1"/>
    </row>
    <row r="25" spans="1:52">
      <c r="A25" s="133"/>
      <c r="B25" s="123"/>
      <c r="C25" s="7"/>
      <c r="E25" s="134"/>
      <c r="F25" s="134"/>
      <c r="G25" s="134"/>
      <c r="H25" s="123"/>
      <c r="I25" s="123"/>
      <c r="J25" s="123"/>
      <c r="K25" s="123"/>
      <c r="L25" s="7"/>
      <c r="M25" s="123"/>
      <c r="N25" s="123"/>
      <c r="O25" s="123"/>
      <c r="P25" s="136"/>
      <c r="Q25" s="123"/>
      <c r="R25" s="123"/>
      <c r="S25" s="7"/>
      <c r="T25" s="7"/>
      <c r="U25" s="7"/>
      <c r="V25" s="135"/>
      <c r="W25" s="123"/>
      <c r="AE25" s="2"/>
      <c r="AF25" s="2"/>
      <c r="AI25" s="13"/>
      <c r="AK25" s="43"/>
      <c r="AL25" s="45"/>
      <c r="AM25" s="45"/>
      <c r="AN25" s="45"/>
      <c r="AO25" s="46"/>
      <c r="AQ25" s="48"/>
      <c r="AR25" s="3"/>
      <c r="AX25" s="1"/>
    </row>
    <row r="26" spans="1:52">
      <c r="A26" s="133"/>
      <c r="B26" s="123"/>
      <c r="C26" s="7"/>
      <c r="E26" s="134"/>
      <c r="F26" s="134"/>
      <c r="G26" s="134"/>
      <c r="H26" s="123"/>
      <c r="I26" s="123"/>
      <c r="J26" s="123"/>
      <c r="K26" s="123"/>
      <c r="L26" s="7"/>
      <c r="M26" s="123"/>
      <c r="N26" s="123"/>
      <c r="O26" s="123"/>
      <c r="P26" s="136"/>
      <c r="Q26" s="123"/>
      <c r="R26" s="123"/>
      <c r="S26" s="7"/>
      <c r="T26" s="7"/>
      <c r="U26" s="7"/>
      <c r="V26" s="42"/>
      <c r="W26" s="123"/>
      <c r="AE26" s="2"/>
      <c r="AF26" s="2"/>
      <c r="AI26" s="13"/>
      <c r="AK26" s="43"/>
      <c r="AL26" s="45"/>
      <c r="AM26" s="45"/>
      <c r="AN26" s="45"/>
      <c r="AO26" s="46"/>
      <c r="AQ26" s="48"/>
      <c r="AX26" s="1"/>
    </row>
    <row r="27" spans="1:52">
      <c r="A27" s="40"/>
      <c r="E27" s="131"/>
      <c r="F27" s="131"/>
      <c r="G27" s="131"/>
      <c r="J27" s="2"/>
      <c r="R27" s="2"/>
      <c r="V27" s="42"/>
      <c r="AE27" s="2"/>
      <c r="AF27" s="2"/>
      <c r="AI27" s="13"/>
      <c r="AK27" s="43"/>
      <c r="AL27" s="45"/>
      <c r="AM27" s="45"/>
      <c r="AN27" s="45"/>
      <c r="AO27" s="59"/>
      <c r="AQ27" s="48"/>
      <c r="AR27" s="3"/>
      <c r="AX27" s="1"/>
    </row>
    <row r="28" spans="1:52">
      <c r="A28" s="40"/>
      <c r="E28" s="131"/>
      <c r="F28" s="131"/>
      <c r="G28" s="131"/>
      <c r="J28" s="2"/>
      <c r="R28" s="2"/>
      <c r="V28" s="42"/>
      <c r="AF28" s="2"/>
      <c r="AI28" s="13"/>
      <c r="AK28" s="43"/>
      <c r="AL28" s="45"/>
      <c r="AM28" s="45"/>
      <c r="AN28" s="45"/>
      <c r="AO28" s="46"/>
      <c r="AQ28" s="48"/>
      <c r="AR28" s="3"/>
      <c r="AX28" s="1"/>
    </row>
    <row r="29" spans="1:52">
      <c r="A29" s="40"/>
      <c r="E29" s="131"/>
      <c r="F29" s="131"/>
      <c r="G29" s="131"/>
      <c r="J29" s="2"/>
      <c r="R29" s="2"/>
      <c r="V29" s="42"/>
      <c r="AF29" s="2"/>
      <c r="AI29" s="13"/>
      <c r="AK29" s="43"/>
      <c r="AL29" s="45"/>
      <c r="AM29" s="45"/>
      <c r="AN29" s="45"/>
      <c r="AO29" s="46"/>
      <c r="AQ29" s="48"/>
      <c r="AT29" s="80"/>
      <c r="AU29" s="96"/>
      <c r="AV29" s="88"/>
      <c r="AW29" s="57"/>
      <c r="AX29" s="57"/>
    </row>
    <row r="30" spans="1:52">
      <c r="A30" s="40"/>
      <c r="E30" s="131"/>
      <c r="F30" s="131"/>
      <c r="G30" s="131"/>
      <c r="J30" s="2"/>
      <c r="R30" s="2"/>
      <c r="V30" s="42"/>
      <c r="AE30" s="2"/>
      <c r="AF30" s="2"/>
      <c r="AI30" s="13"/>
      <c r="AK30" s="43"/>
      <c r="AL30" s="45"/>
      <c r="AM30" s="45"/>
      <c r="AN30" s="45"/>
      <c r="AO30" s="46"/>
      <c r="AQ30" s="48"/>
      <c r="AT30" s="80"/>
      <c r="AX30" s="1"/>
    </row>
    <row r="31" spans="1:52">
      <c r="A31" s="40"/>
      <c r="E31" s="131"/>
      <c r="F31" s="131"/>
      <c r="G31" s="131"/>
      <c r="J31" s="2"/>
      <c r="R31" s="2"/>
      <c r="V31" s="119"/>
      <c r="AF31" s="2"/>
      <c r="AI31" s="13"/>
      <c r="AK31" s="43"/>
      <c r="AL31" s="45"/>
      <c r="AM31" s="45"/>
      <c r="AN31" s="45"/>
      <c r="AO31" s="59"/>
      <c r="AQ31" s="48"/>
      <c r="AR31" s="3"/>
      <c r="AX31" s="1"/>
    </row>
    <row r="32" spans="1:52">
      <c r="A32" s="40"/>
      <c r="E32" s="131"/>
      <c r="F32" s="131"/>
      <c r="G32" s="131"/>
      <c r="J32" s="2"/>
      <c r="R32" s="2"/>
      <c r="V32" s="119"/>
      <c r="AF32" s="2"/>
      <c r="AI32" s="13"/>
      <c r="AK32" s="43"/>
      <c r="AL32" s="45"/>
      <c r="AM32" s="45"/>
      <c r="AN32" s="45"/>
      <c r="AO32" s="46"/>
      <c r="AQ32" s="48"/>
      <c r="AT32" s="110"/>
      <c r="AU32" s="87"/>
      <c r="AX32" s="1"/>
    </row>
    <row r="33" spans="1:50">
      <c r="A33" s="40"/>
      <c r="E33" s="131"/>
      <c r="F33" s="131"/>
      <c r="G33" s="131"/>
      <c r="J33" s="2"/>
      <c r="R33" s="2"/>
      <c r="V33" s="119"/>
      <c r="AE33" s="2"/>
      <c r="AF33" s="2"/>
      <c r="AI33" s="13"/>
      <c r="AK33" s="43"/>
      <c r="AL33" s="45"/>
      <c r="AM33" s="45"/>
      <c r="AN33" s="45"/>
      <c r="AO33" s="59"/>
      <c r="AQ33" s="48"/>
      <c r="AR33" s="3"/>
      <c r="AX33" s="1"/>
    </row>
    <row r="34" spans="1:50">
      <c r="A34" s="40"/>
      <c r="E34" s="131"/>
      <c r="F34" s="131"/>
      <c r="G34" s="131"/>
      <c r="J34" s="2"/>
      <c r="R34" s="2"/>
      <c r="V34" s="119"/>
      <c r="AF34" s="2"/>
      <c r="AI34" s="13"/>
      <c r="AK34" s="43"/>
      <c r="AL34" s="45"/>
      <c r="AM34" s="45"/>
      <c r="AN34" s="45"/>
      <c r="AO34" s="46"/>
      <c r="AQ34" s="48"/>
      <c r="AT34" s="80"/>
      <c r="AU34" s="87"/>
      <c r="AX34" s="1"/>
    </row>
    <row r="35" spans="1:50">
      <c r="A35" s="40"/>
      <c r="E35" s="131"/>
      <c r="F35" s="131"/>
      <c r="G35" s="131"/>
      <c r="J35" s="2"/>
      <c r="R35" s="2"/>
      <c r="V35" s="119"/>
      <c r="AE35" s="2"/>
      <c r="AF35" s="2"/>
      <c r="AI35" s="13"/>
      <c r="AK35" s="43"/>
      <c r="AL35" s="45"/>
      <c r="AM35" s="45"/>
      <c r="AN35" s="45"/>
      <c r="AO35" s="59"/>
      <c r="AQ35" s="48"/>
      <c r="AR35" s="3"/>
      <c r="AX35" s="1"/>
    </row>
    <row r="36" spans="1:50">
      <c r="A36" s="40"/>
      <c r="E36" s="131"/>
      <c r="F36" s="131"/>
      <c r="G36" s="131"/>
      <c r="V36" s="42"/>
      <c r="AE36" s="2"/>
      <c r="AF36" s="2"/>
      <c r="AI36" s="13"/>
      <c r="AK36" s="43"/>
      <c r="AL36" s="45"/>
      <c r="AM36" s="45"/>
      <c r="AN36" s="45"/>
      <c r="AO36" s="46"/>
      <c r="AQ36" s="48"/>
      <c r="AX36" s="1"/>
    </row>
    <row r="37" spans="1:50">
      <c r="A37" s="133"/>
      <c r="B37" s="123"/>
      <c r="C37" s="7"/>
      <c r="E37" s="134"/>
      <c r="F37" s="134"/>
      <c r="G37" s="134"/>
      <c r="H37" s="123"/>
      <c r="I37" s="123"/>
      <c r="J37" s="123"/>
      <c r="K37" s="123"/>
      <c r="L37" s="7"/>
      <c r="M37" s="123"/>
      <c r="N37" s="123"/>
      <c r="O37" s="123"/>
      <c r="P37" s="136"/>
      <c r="Q37" s="123"/>
      <c r="R37" s="123"/>
      <c r="S37" s="7"/>
      <c r="T37" s="7"/>
      <c r="U37" s="7"/>
      <c r="V37" s="135"/>
      <c r="W37" s="123"/>
      <c r="AF37" s="2"/>
      <c r="AI37" s="13"/>
      <c r="AK37" s="43"/>
      <c r="AL37" s="45"/>
      <c r="AM37" s="45"/>
      <c r="AN37" s="45"/>
      <c r="AO37" s="59"/>
      <c r="AQ37" s="48"/>
      <c r="AR37" s="3"/>
      <c r="AX37" s="1"/>
    </row>
    <row r="38" spans="1:50">
      <c r="A38" s="133"/>
      <c r="B38" s="123"/>
      <c r="C38" s="7"/>
      <c r="E38" s="134"/>
      <c r="F38" s="134"/>
      <c r="G38" s="134"/>
      <c r="H38" s="123"/>
      <c r="I38" s="123"/>
      <c r="J38" s="123"/>
      <c r="K38" s="123"/>
      <c r="L38" s="7"/>
      <c r="M38" s="123"/>
      <c r="N38" s="123"/>
      <c r="O38" s="123"/>
      <c r="P38" s="136"/>
      <c r="Q38" s="123"/>
      <c r="R38" s="123"/>
      <c r="S38" s="7"/>
      <c r="T38" s="7"/>
      <c r="U38" s="7"/>
      <c r="V38" s="135"/>
      <c r="W38" s="123"/>
      <c r="AF38" s="2"/>
      <c r="AI38" s="13"/>
      <c r="AK38" s="43"/>
      <c r="AL38" s="45"/>
      <c r="AM38" s="45"/>
      <c r="AN38" s="45"/>
      <c r="AO38" s="46"/>
      <c r="AQ38" s="48"/>
      <c r="AX38" s="1"/>
    </row>
    <row r="39" spans="1:50">
      <c r="A39" s="133"/>
      <c r="B39" s="123"/>
      <c r="C39" s="7"/>
      <c r="E39" s="134"/>
      <c r="F39" s="134"/>
      <c r="G39" s="134"/>
      <c r="H39" s="123"/>
      <c r="I39" s="123"/>
      <c r="J39" s="123"/>
      <c r="K39" s="123"/>
      <c r="L39" s="7"/>
      <c r="M39" s="123"/>
      <c r="N39" s="123"/>
      <c r="O39" s="123"/>
      <c r="P39" s="136"/>
      <c r="Q39" s="123"/>
      <c r="R39" s="123"/>
      <c r="S39" s="7"/>
      <c r="T39" s="7"/>
      <c r="U39" s="7"/>
      <c r="V39" s="135"/>
      <c r="W39" s="123"/>
      <c r="AF39" s="2"/>
      <c r="AI39" s="13"/>
      <c r="AK39" s="43"/>
      <c r="AL39" s="45"/>
      <c r="AM39" s="45"/>
      <c r="AN39" s="45"/>
      <c r="AO39" s="59"/>
      <c r="AQ39" s="48"/>
      <c r="AR39" s="3"/>
      <c r="AX39" s="1"/>
    </row>
    <row r="40" spans="1:50">
      <c r="A40" s="133"/>
      <c r="B40" s="123"/>
      <c r="C40" s="7"/>
      <c r="E40" s="134"/>
      <c r="F40" s="134"/>
      <c r="G40" s="134"/>
      <c r="H40" s="123"/>
      <c r="I40" s="123"/>
      <c r="J40" s="123"/>
      <c r="K40" s="123"/>
      <c r="L40" s="7"/>
      <c r="M40" s="123"/>
      <c r="N40" s="123"/>
      <c r="O40" s="123"/>
      <c r="P40" s="136"/>
      <c r="Q40" s="123"/>
      <c r="R40" s="123"/>
      <c r="S40" s="7"/>
      <c r="T40" s="7"/>
      <c r="U40" s="7"/>
      <c r="V40" s="135"/>
      <c r="W40" s="123"/>
      <c r="AF40" s="2"/>
      <c r="AI40" s="13"/>
      <c r="AK40" s="43"/>
      <c r="AL40" s="45"/>
      <c r="AM40" s="45"/>
      <c r="AN40" s="45"/>
      <c r="AO40" s="59"/>
      <c r="AQ40" s="48"/>
      <c r="AR40" s="3"/>
      <c r="AX40" s="1"/>
    </row>
    <row r="41" spans="1:50">
      <c r="A41" s="133"/>
      <c r="B41" s="123"/>
      <c r="C41" s="7"/>
      <c r="E41" s="134"/>
      <c r="F41" s="134"/>
      <c r="G41" s="134"/>
      <c r="H41" s="123"/>
      <c r="I41" s="123"/>
      <c r="J41" s="123"/>
      <c r="K41" s="123"/>
      <c r="L41" s="7"/>
      <c r="M41" s="123"/>
      <c r="N41" s="123"/>
      <c r="O41" s="123"/>
      <c r="P41" s="136"/>
      <c r="Q41" s="123"/>
      <c r="R41" s="123"/>
      <c r="S41" s="7"/>
      <c r="T41" s="7"/>
      <c r="U41" s="7"/>
      <c r="V41" s="135"/>
      <c r="W41" s="123"/>
      <c r="AF41" s="2"/>
      <c r="AI41" s="13"/>
      <c r="AK41" s="43"/>
      <c r="AL41" s="45"/>
      <c r="AM41" s="45"/>
      <c r="AN41" s="45"/>
      <c r="AO41" s="46"/>
      <c r="AQ41" s="48"/>
      <c r="AX41" s="1"/>
    </row>
    <row r="42" spans="1:50">
      <c r="A42" s="133"/>
      <c r="B42" s="123"/>
      <c r="C42" s="7"/>
      <c r="E42" s="134"/>
      <c r="F42" s="134"/>
      <c r="G42" s="134"/>
      <c r="H42" s="123"/>
      <c r="I42" s="123"/>
      <c r="J42" s="123"/>
      <c r="K42" s="123"/>
      <c r="L42" s="7"/>
      <c r="M42" s="123"/>
      <c r="N42" s="123"/>
      <c r="O42" s="123"/>
      <c r="P42" s="136"/>
      <c r="Q42" s="123"/>
      <c r="R42" s="123"/>
      <c r="S42" s="7"/>
      <c r="T42" s="7"/>
      <c r="U42" s="7"/>
      <c r="V42" s="135"/>
      <c r="W42" s="123"/>
      <c r="AE42" s="2"/>
      <c r="AF42" s="2"/>
      <c r="AI42" s="13"/>
      <c r="AK42" s="43"/>
      <c r="AL42" s="45"/>
      <c r="AM42" s="45"/>
      <c r="AN42" s="45"/>
      <c r="AO42" s="59"/>
      <c r="AQ42" s="48"/>
      <c r="AR42" s="3"/>
      <c r="AX42" s="1"/>
    </row>
    <row r="43" spans="1:50">
      <c r="A43" s="133"/>
      <c r="B43" s="123"/>
      <c r="C43" s="7"/>
      <c r="E43" s="134"/>
      <c r="F43" s="134"/>
      <c r="G43" s="134"/>
      <c r="H43" s="123"/>
      <c r="I43" s="123"/>
      <c r="J43" s="123"/>
      <c r="K43" s="123"/>
      <c r="L43" s="7"/>
      <c r="M43" s="123"/>
      <c r="N43" s="123"/>
      <c r="O43" s="123"/>
      <c r="P43" s="136"/>
      <c r="Q43" s="123"/>
      <c r="R43" s="123"/>
      <c r="S43" s="7"/>
      <c r="T43" s="7"/>
      <c r="U43" s="7"/>
      <c r="V43" s="135"/>
      <c r="W43" s="123"/>
      <c r="AE43" s="2"/>
      <c r="AF43" s="2"/>
      <c r="AI43" s="13"/>
      <c r="AK43" s="43"/>
      <c r="AL43" s="45"/>
      <c r="AM43" s="45"/>
      <c r="AN43" s="45"/>
      <c r="AO43" s="46"/>
      <c r="AQ43" s="48"/>
      <c r="AX43" s="1"/>
    </row>
    <row r="44" spans="1:50">
      <c r="A44" s="133"/>
      <c r="B44" s="123"/>
      <c r="C44" s="7"/>
      <c r="E44" s="134"/>
      <c r="F44" s="134"/>
      <c r="G44" s="134"/>
      <c r="H44" s="123"/>
      <c r="I44" s="123"/>
      <c r="J44" s="123"/>
      <c r="K44" s="123"/>
      <c r="L44" s="7"/>
      <c r="M44" s="123"/>
      <c r="N44" s="123"/>
      <c r="O44" s="123"/>
      <c r="P44" s="136"/>
      <c r="Q44" s="123"/>
      <c r="R44" s="123"/>
      <c r="S44" s="7"/>
      <c r="T44" s="7"/>
      <c r="U44" s="7"/>
      <c r="V44" s="135"/>
      <c r="W44" s="123"/>
      <c r="AF44" s="2"/>
      <c r="AI44" s="13"/>
      <c r="AK44" s="43"/>
      <c r="AL44" s="45"/>
      <c r="AM44" s="45"/>
      <c r="AN44" s="45"/>
      <c r="AO44" s="59"/>
      <c r="AQ44" s="48"/>
      <c r="AR44" s="3"/>
      <c r="AX44" s="1"/>
    </row>
    <row r="45" spans="1:50">
      <c r="A45" s="133"/>
      <c r="B45" s="123"/>
      <c r="C45" s="7"/>
      <c r="E45" s="134"/>
      <c r="F45" s="134"/>
      <c r="G45" s="134"/>
      <c r="H45" s="123"/>
      <c r="I45" s="123"/>
      <c r="J45" s="123"/>
      <c r="K45" s="123"/>
      <c r="L45" s="7"/>
      <c r="M45" s="123"/>
      <c r="N45" s="123"/>
      <c r="O45" s="123"/>
      <c r="P45" s="136"/>
      <c r="Q45" s="123"/>
      <c r="R45" s="123"/>
      <c r="S45" s="7"/>
      <c r="T45" s="7"/>
      <c r="U45" s="7"/>
      <c r="V45" s="135"/>
      <c r="W45" s="123"/>
      <c r="AE45" s="2"/>
      <c r="AF45" s="2"/>
      <c r="AI45" s="13"/>
      <c r="AK45" s="43"/>
      <c r="AL45" s="45"/>
      <c r="AM45" s="45"/>
      <c r="AN45" s="45"/>
      <c r="AO45" s="59"/>
      <c r="AQ45" s="48"/>
      <c r="AR45" s="3"/>
      <c r="AX45" s="1"/>
    </row>
    <row r="46" spans="1:50">
      <c r="A46" s="133"/>
      <c r="B46" s="123"/>
      <c r="C46" s="7"/>
      <c r="E46" s="134"/>
      <c r="F46" s="134"/>
      <c r="G46" s="134"/>
      <c r="H46" s="123"/>
      <c r="I46" s="123"/>
      <c r="J46" s="123"/>
      <c r="K46" s="123"/>
      <c r="L46" s="7"/>
      <c r="M46" s="123"/>
      <c r="N46" s="123"/>
      <c r="O46" s="123"/>
      <c r="P46" s="136"/>
      <c r="Q46" s="123"/>
      <c r="R46" s="123"/>
      <c r="S46" s="7"/>
      <c r="T46" s="7"/>
      <c r="U46" s="7"/>
      <c r="V46" s="135"/>
      <c r="W46" s="123"/>
      <c r="AE46" s="2"/>
      <c r="AF46" s="2"/>
      <c r="AI46" s="13"/>
      <c r="AK46" s="43"/>
      <c r="AL46" s="45"/>
      <c r="AM46" s="45"/>
      <c r="AN46" s="45"/>
      <c r="AO46" s="5"/>
      <c r="AQ46" s="48"/>
      <c r="AX46" s="1"/>
    </row>
    <row r="47" spans="1:50">
      <c r="A47" s="133"/>
      <c r="B47" s="123"/>
      <c r="C47" s="7"/>
      <c r="E47" s="134"/>
      <c r="F47" s="134"/>
      <c r="G47" s="134"/>
      <c r="H47" s="123"/>
      <c r="I47" s="123"/>
      <c r="J47" s="123"/>
      <c r="K47" s="123"/>
      <c r="L47" s="7"/>
      <c r="M47" s="123"/>
      <c r="N47" s="123"/>
      <c r="O47" s="123"/>
      <c r="P47" s="136"/>
      <c r="Q47" s="123"/>
      <c r="R47" s="123"/>
      <c r="S47" s="7"/>
      <c r="T47" s="7"/>
      <c r="U47" s="7"/>
      <c r="V47" s="135"/>
      <c r="W47" s="123"/>
      <c r="AE47" s="2"/>
      <c r="AF47" s="2"/>
      <c r="AI47" s="13"/>
      <c r="AK47" s="43"/>
      <c r="AL47" s="45"/>
      <c r="AM47" s="45"/>
      <c r="AN47" s="45"/>
      <c r="AO47" s="59"/>
      <c r="AQ47" s="48"/>
      <c r="AR47" s="3"/>
      <c r="AX47" s="1"/>
    </row>
    <row r="48" spans="1:50">
      <c r="A48" s="133"/>
      <c r="B48" s="123"/>
      <c r="C48" s="7"/>
      <c r="E48" s="134"/>
      <c r="F48" s="134"/>
      <c r="G48" s="134"/>
      <c r="H48" s="123"/>
      <c r="I48" s="123"/>
      <c r="J48" s="123"/>
      <c r="K48" s="123"/>
      <c r="L48" s="7"/>
      <c r="M48" s="123"/>
      <c r="N48" s="123"/>
      <c r="O48" s="123"/>
      <c r="P48" s="136"/>
      <c r="Q48" s="123"/>
      <c r="R48" s="123"/>
      <c r="S48" s="7"/>
      <c r="T48" s="7"/>
      <c r="U48" s="7"/>
      <c r="V48" s="135"/>
      <c r="W48" s="123"/>
      <c r="AE48" s="2"/>
      <c r="AF48" s="2"/>
      <c r="AI48" s="13"/>
      <c r="AK48" s="43"/>
      <c r="AL48" s="45"/>
      <c r="AM48" s="45"/>
      <c r="AN48" s="45"/>
      <c r="AO48" s="59"/>
      <c r="AQ48" s="48"/>
      <c r="AR48" s="3"/>
    </row>
    <row r="49" spans="1:44">
      <c r="A49" s="133"/>
      <c r="B49" s="123"/>
      <c r="E49" s="134"/>
      <c r="F49" s="134"/>
      <c r="G49" s="134"/>
      <c r="H49" s="123"/>
      <c r="I49" s="123"/>
      <c r="J49" s="123"/>
      <c r="K49" s="123"/>
      <c r="L49" s="7"/>
      <c r="M49" s="123"/>
      <c r="N49" s="123"/>
      <c r="O49" s="123"/>
      <c r="P49" s="136"/>
      <c r="Q49" s="123"/>
      <c r="R49" s="123"/>
      <c r="S49" s="7"/>
      <c r="T49" s="7"/>
      <c r="U49" s="7"/>
      <c r="V49" s="135"/>
      <c r="W49" s="123"/>
      <c r="AF49" s="2"/>
      <c r="AI49" s="13"/>
      <c r="AK49" s="43"/>
      <c r="AL49" s="45"/>
      <c r="AM49" s="45"/>
      <c r="AN49" s="45"/>
      <c r="AO49" s="59"/>
      <c r="AQ49" s="48"/>
      <c r="AR49" s="3"/>
    </row>
    <row r="50" spans="1:44">
      <c r="AL50" s="45"/>
    </row>
    <row r="51" spans="1:44">
      <c r="AL51" s="45"/>
    </row>
    <row r="52" spans="1:44">
      <c r="AL52" s="45"/>
    </row>
    <row r="53" spans="1:44">
      <c r="AL53" s="45"/>
    </row>
    <row r="54" spans="1:44">
      <c r="AL54" s="45"/>
    </row>
    <row r="55" spans="1:44">
      <c r="AL55" s="45"/>
    </row>
    <row r="56" spans="1:44">
      <c r="AD56" s="52"/>
      <c r="AL56" s="45"/>
    </row>
    <row r="57" spans="1:44">
      <c r="AL57" s="45"/>
    </row>
    <row r="58" spans="1:44">
      <c r="AE58" s="2"/>
      <c r="AL58" s="45"/>
    </row>
    <row r="59" spans="1:44">
      <c r="AL59" s="45"/>
    </row>
    <row r="60" spans="1:44">
      <c r="AA60" s="62"/>
      <c r="AB60" s="62"/>
      <c r="AC60" s="62"/>
      <c r="AL60" s="45"/>
    </row>
    <row r="61" spans="1:44">
      <c r="AE61" s="2"/>
      <c r="AL61" s="45"/>
    </row>
    <row r="62" spans="1:44">
      <c r="AL62" s="45"/>
    </row>
    <row r="63" spans="1:44">
      <c r="AE63" s="2"/>
      <c r="AL63" s="45"/>
    </row>
    <row r="64" spans="1:44">
      <c r="AL64" s="45"/>
    </row>
    <row r="65" spans="1:104">
      <c r="AE65" s="2"/>
      <c r="AL65" s="45"/>
    </row>
    <row r="66" spans="1:104">
      <c r="AL66" s="45"/>
    </row>
    <row r="67" spans="1:104">
      <c r="AL67" s="45"/>
    </row>
    <row r="68" spans="1:104">
      <c r="AL68" s="45"/>
    </row>
    <row r="69" spans="1:104">
      <c r="AE69" s="2"/>
      <c r="AL69" s="45"/>
    </row>
    <row r="70" spans="1:104">
      <c r="AE70" s="2"/>
      <c r="AL70" s="45"/>
    </row>
    <row r="71" spans="1:104">
      <c r="AE71" s="2"/>
      <c r="AL71" s="45"/>
    </row>
    <row r="72" spans="1:104">
      <c r="Y72" s="95"/>
      <c r="Z72" s="62"/>
      <c r="AA72" s="62"/>
      <c r="AB72" s="62"/>
      <c r="AC72" s="62"/>
      <c r="AD72" s="62"/>
      <c r="AE72" s="2"/>
      <c r="AL72" s="45"/>
    </row>
    <row r="73" spans="1:104">
      <c r="Y73" s="95"/>
      <c r="Z73" s="62"/>
      <c r="AA73" s="62"/>
      <c r="AB73" s="62"/>
      <c r="AC73" s="62"/>
      <c r="AD73" s="62"/>
      <c r="AE73" s="2"/>
      <c r="AL73" s="45"/>
    </row>
    <row r="74" spans="1:104">
      <c r="Y74" s="95"/>
      <c r="Z74" s="62"/>
      <c r="AA74" s="62"/>
      <c r="AB74" s="62"/>
      <c r="AC74" s="62"/>
      <c r="AD74" s="62"/>
      <c r="AE74" s="2"/>
      <c r="AL74" s="45"/>
    </row>
    <row r="75" spans="1:104">
      <c r="Y75" s="95"/>
      <c r="Z75" s="62"/>
      <c r="AA75" s="62"/>
      <c r="AB75" s="62"/>
      <c r="AC75" s="62"/>
      <c r="AD75" s="62"/>
      <c r="AE75" s="2"/>
      <c r="AL75" s="45"/>
    </row>
    <row r="76" spans="1:104">
      <c r="Y76" s="95"/>
      <c r="Z76" s="62"/>
      <c r="AA76" s="62"/>
      <c r="AB76" s="62"/>
      <c r="AC76" s="62"/>
      <c r="AD76" s="62"/>
      <c r="AE76" s="2"/>
      <c r="AL76" s="45"/>
    </row>
    <row r="77" spans="1:104" s="5" customFormat="1">
      <c r="A77" s="3"/>
      <c r="B77" s="2"/>
      <c r="C77" s="3"/>
      <c r="D77" s="3"/>
      <c r="E77" s="2"/>
      <c r="F77" s="2"/>
      <c r="G77" s="2"/>
      <c r="H77" s="2"/>
      <c r="I77" s="2"/>
      <c r="J77" s="3"/>
      <c r="K77" s="2"/>
      <c r="L77" s="3"/>
      <c r="M77" s="2"/>
      <c r="N77" s="2"/>
      <c r="O77" s="2"/>
      <c r="P77" s="2"/>
      <c r="Q77" s="2"/>
      <c r="R77" s="3"/>
      <c r="S77" s="3"/>
      <c r="T77" s="3"/>
      <c r="U77" s="3"/>
      <c r="V77" s="2"/>
      <c r="W77" s="2"/>
      <c r="X77" s="3"/>
      <c r="Y77" s="95"/>
      <c r="Z77" s="62"/>
      <c r="AA77" s="62"/>
      <c r="AB77" s="62"/>
      <c r="AC77" s="62"/>
      <c r="AD77" s="62"/>
      <c r="AE77" s="2"/>
      <c r="AF77" s="3"/>
      <c r="AG77" s="2"/>
      <c r="AH77" s="2"/>
      <c r="AI77" s="2"/>
      <c r="AJ77" s="3"/>
      <c r="AK77" s="2"/>
      <c r="AL77" s="45"/>
      <c r="AM77" s="2"/>
      <c r="AN77" s="3"/>
      <c r="AO77" s="3"/>
      <c r="AQ77" s="3"/>
      <c r="AS77" s="3"/>
      <c r="AU77" s="6"/>
      <c r="AV77" s="3"/>
      <c r="AW77" s="1"/>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row>
    <row r="78" spans="1:104" s="5" customFormat="1">
      <c r="A78" s="3"/>
      <c r="B78" s="2"/>
      <c r="C78" s="3"/>
      <c r="D78" s="3"/>
      <c r="E78" s="2"/>
      <c r="F78" s="2"/>
      <c r="G78" s="2"/>
      <c r="H78" s="2"/>
      <c r="I78" s="2"/>
      <c r="J78" s="3"/>
      <c r="K78" s="2"/>
      <c r="L78" s="3"/>
      <c r="M78" s="2"/>
      <c r="N78" s="2"/>
      <c r="O78" s="2"/>
      <c r="P78" s="2"/>
      <c r="Q78" s="2"/>
      <c r="R78" s="3"/>
      <c r="S78" s="3"/>
      <c r="T78" s="3"/>
      <c r="U78" s="3"/>
      <c r="V78" s="2"/>
      <c r="W78" s="2"/>
      <c r="X78" s="3"/>
      <c r="Y78" s="95"/>
      <c r="Z78" s="62"/>
      <c r="AA78" s="62"/>
      <c r="AB78" s="62"/>
      <c r="AC78" s="62"/>
      <c r="AD78" s="62"/>
      <c r="AE78" s="2"/>
      <c r="AF78" s="3"/>
      <c r="AG78" s="2"/>
      <c r="AH78" s="2"/>
      <c r="AI78" s="2"/>
      <c r="AJ78" s="3"/>
      <c r="AK78" s="2"/>
      <c r="AL78" s="45"/>
      <c r="AM78" s="2"/>
      <c r="AN78" s="3"/>
      <c r="AO78" s="3"/>
      <c r="AQ78" s="3"/>
      <c r="AS78" s="3"/>
      <c r="AU78" s="6"/>
      <c r="AV78" s="3"/>
      <c r="AW78" s="1"/>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row>
    <row r="79" spans="1:104" s="5" customFormat="1">
      <c r="A79" s="3"/>
      <c r="B79" s="2"/>
      <c r="C79" s="3"/>
      <c r="D79" s="3"/>
      <c r="E79" s="2"/>
      <c r="F79" s="2"/>
      <c r="G79" s="2"/>
      <c r="H79" s="2"/>
      <c r="I79" s="2"/>
      <c r="J79" s="3"/>
      <c r="K79" s="2"/>
      <c r="L79" s="3"/>
      <c r="M79" s="2"/>
      <c r="N79" s="2"/>
      <c r="O79" s="2"/>
      <c r="P79" s="2"/>
      <c r="Q79" s="2"/>
      <c r="R79" s="3"/>
      <c r="S79" s="3"/>
      <c r="T79" s="3"/>
      <c r="U79" s="3"/>
      <c r="V79" s="2"/>
      <c r="W79" s="2"/>
      <c r="X79" s="3"/>
      <c r="Y79" s="95"/>
      <c r="Z79" s="62"/>
      <c r="AA79" s="62"/>
      <c r="AB79" s="62"/>
      <c r="AC79" s="62"/>
      <c r="AD79" s="62"/>
      <c r="AE79" s="3"/>
      <c r="AF79" s="3"/>
      <c r="AG79" s="2"/>
      <c r="AH79" s="2"/>
      <c r="AI79" s="2"/>
      <c r="AJ79" s="3"/>
      <c r="AK79" s="2"/>
      <c r="AL79" s="45"/>
      <c r="AM79" s="2"/>
      <c r="AN79" s="3"/>
      <c r="AO79" s="3"/>
      <c r="AQ79" s="3"/>
      <c r="AS79" s="3"/>
      <c r="AU79" s="6"/>
      <c r="AV79" s="3"/>
      <c r="AW79" s="1"/>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row>
    <row r="80" spans="1:104" s="5" customFormat="1">
      <c r="A80" s="3"/>
      <c r="B80" s="2"/>
      <c r="C80" s="3"/>
      <c r="D80" s="3"/>
      <c r="E80" s="2"/>
      <c r="F80" s="2"/>
      <c r="G80" s="2"/>
      <c r="H80" s="2"/>
      <c r="I80" s="2"/>
      <c r="J80" s="3"/>
      <c r="K80" s="2"/>
      <c r="L80" s="3"/>
      <c r="M80" s="2"/>
      <c r="N80" s="2"/>
      <c r="O80" s="2"/>
      <c r="P80" s="2"/>
      <c r="Q80" s="2"/>
      <c r="R80" s="3"/>
      <c r="S80" s="3"/>
      <c r="T80" s="3"/>
      <c r="U80" s="3"/>
      <c r="V80" s="2"/>
      <c r="W80" s="2"/>
      <c r="X80" s="3"/>
      <c r="Y80" s="95"/>
      <c r="Z80" s="62"/>
      <c r="AA80" s="62"/>
      <c r="AB80" s="62"/>
      <c r="AC80" s="62"/>
      <c r="AD80" s="62"/>
      <c r="AE80" s="3"/>
      <c r="AF80" s="3"/>
      <c r="AG80" s="2"/>
      <c r="AH80" s="2"/>
      <c r="AI80" s="2"/>
      <c r="AJ80" s="3"/>
      <c r="AK80" s="2"/>
      <c r="AL80" s="45"/>
      <c r="AM80" s="2"/>
      <c r="AN80" s="3"/>
      <c r="AO80" s="3"/>
      <c r="AQ80" s="3"/>
      <c r="AS80" s="3"/>
      <c r="AU80" s="6"/>
      <c r="AV80" s="3"/>
      <c r="AW80" s="1"/>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row>
    <row r="81" spans="1:104" s="5" customFormat="1">
      <c r="A81" s="3"/>
      <c r="B81" s="2"/>
      <c r="C81" s="3"/>
      <c r="D81" s="3"/>
      <c r="E81" s="2"/>
      <c r="F81" s="2"/>
      <c r="G81" s="2"/>
      <c r="H81" s="2"/>
      <c r="I81" s="2"/>
      <c r="J81" s="3"/>
      <c r="K81" s="2"/>
      <c r="L81" s="3"/>
      <c r="M81" s="2"/>
      <c r="N81" s="2"/>
      <c r="O81" s="2"/>
      <c r="P81" s="2"/>
      <c r="Q81" s="2"/>
      <c r="R81" s="3"/>
      <c r="S81" s="3"/>
      <c r="T81" s="3"/>
      <c r="U81" s="3"/>
      <c r="V81" s="2"/>
      <c r="W81" s="2"/>
      <c r="X81" s="3"/>
      <c r="Y81" s="95"/>
      <c r="Z81" s="62"/>
      <c r="AA81" s="62"/>
      <c r="AB81" s="62"/>
      <c r="AC81" s="62"/>
      <c r="AD81" s="62"/>
      <c r="AE81" s="3"/>
      <c r="AF81" s="3"/>
      <c r="AG81" s="2"/>
      <c r="AH81" s="2"/>
      <c r="AI81" s="2"/>
      <c r="AJ81" s="3"/>
      <c r="AK81" s="2"/>
      <c r="AL81" s="45"/>
      <c r="AM81" s="2"/>
      <c r="AN81" s="3"/>
      <c r="AO81" s="3"/>
      <c r="AQ81" s="3"/>
      <c r="AS81" s="3"/>
      <c r="AU81" s="6"/>
      <c r="AV81" s="3"/>
      <c r="AW81" s="1"/>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row>
    <row r="82" spans="1:104" s="5" customFormat="1">
      <c r="A82" s="3"/>
      <c r="B82" s="2"/>
      <c r="C82" s="3"/>
      <c r="D82" s="3"/>
      <c r="E82" s="2"/>
      <c r="F82" s="2"/>
      <c r="G82" s="2"/>
      <c r="H82" s="2"/>
      <c r="I82" s="2"/>
      <c r="J82" s="3"/>
      <c r="K82" s="2"/>
      <c r="L82" s="3"/>
      <c r="M82" s="2"/>
      <c r="N82" s="2"/>
      <c r="O82" s="2"/>
      <c r="P82" s="2"/>
      <c r="Q82" s="2"/>
      <c r="R82" s="3"/>
      <c r="S82" s="3"/>
      <c r="T82" s="3"/>
      <c r="U82" s="3"/>
      <c r="V82" s="2"/>
      <c r="W82" s="2"/>
      <c r="X82" s="3"/>
      <c r="Y82" s="95"/>
      <c r="Z82" s="62"/>
      <c r="AA82" s="62"/>
      <c r="AB82" s="62"/>
      <c r="AC82" s="62"/>
      <c r="AD82" s="62"/>
      <c r="AE82" s="3"/>
      <c r="AF82" s="3"/>
      <c r="AG82" s="2"/>
      <c r="AH82" s="2"/>
      <c r="AI82" s="2"/>
      <c r="AJ82" s="3"/>
      <c r="AK82" s="2"/>
      <c r="AL82" s="45"/>
      <c r="AM82" s="2"/>
      <c r="AN82" s="3"/>
      <c r="AO82" s="3"/>
      <c r="AQ82" s="3"/>
      <c r="AS82" s="3"/>
      <c r="AU82" s="6"/>
      <c r="AV82" s="3"/>
      <c r="AW82" s="1"/>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row>
    <row r="83" spans="1:104" s="5" customFormat="1">
      <c r="A83" s="3"/>
      <c r="B83" s="2"/>
      <c r="C83" s="3"/>
      <c r="D83" s="3"/>
      <c r="E83" s="2"/>
      <c r="F83" s="2"/>
      <c r="G83" s="2"/>
      <c r="H83" s="2"/>
      <c r="I83" s="2"/>
      <c r="J83" s="3"/>
      <c r="K83" s="2"/>
      <c r="L83" s="3"/>
      <c r="M83" s="2"/>
      <c r="N83" s="2"/>
      <c r="O83" s="2"/>
      <c r="P83" s="2"/>
      <c r="Q83" s="2"/>
      <c r="R83" s="3"/>
      <c r="S83" s="3"/>
      <c r="T83" s="3"/>
      <c r="U83" s="3"/>
      <c r="V83" s="2"/>
      <c r="W83" s="2"/>
      <c r="X83" s="3"/>
      <c r="Y83" s="95"/>
      <c r="Z83" s="62"/>
      <c r="AA83" s="62"/>
      <c r="AB83" s="62"/>
      <c r="AC83" s="62"/>
      <c r="AD83" s="62"/>
      <c r="AE83" s="2"/>
      <c r="AF83" s="3"/>
      <c r="AG83" s="2"/>
      <c r="AH83" s="2"/>
      <c r="AI83" s="2"/>
      <c r="AJ83" s="3"/>
      <c r="AK83" s="2"/>
      <c r="AL83" s="45"/>
      <c r="AM83" s="2"/>
      <c r="AN83" s="3"/>
      <c r="AO83" s="3"/>
      <c r="AQ83" s="3"/>
      <c r="AS83" s="3"/>
      <c r="AU83" s="6"/>
      <c r="AV83" s="3"/>
      <c r="AW83" s="1"/>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row>
    <row r="84" spans="1:104" s="5" customFormat="1">
      <c r="A84" s="3"/>
      <c r="B84" s="2"/>
      <c r="C84" s="3"/>
      <c r="D84" s="3"/>
      <c r="E84" s="2"/>
      <c r="F84" s="2"/>
      <c r="G84" s="2"/>
      <c r="H84" s="2"/>
      <c r="I84" s="2"/>
      <c r="J84" s="3"/>
      <c r="K84" s="2"/>
      <c r="L84" s="3"/>
      <c r="M84" s="2"/>
      <c r="N84" s="2"/>
      <c r="O84" s="2"/>
      <c r="P84" s="2"/>
      <c r="Q84" s="2"/>
      <c r="R84" s="3"/>
      <c r="S84" s="3"/>
      <c r="T84" s="3"/>
      <c r="U84" s="3"/>
      <c r="V84" s="2"/>
      <c r="W84" s="2"/>
      <c r="X84" s="3"/>
      <c r="Y84" s="95"/>
      <c r="Z84" s="62"/>
      <c r="AA84" s="62"/>
      <c r="AB84" s="62"/>
      <c r="AC84" s="62"/>
      <c r="AD84" s="62"/>
      <c r="AE84" s="3"/>
      <c r="AF84" s="3"/>
      <c r="AG84" s="2"/>
      <c r="AH84" s="2"/>
      <c r="AI84" s="2"/>
      <c r="AJ84" s="3"/>
      <c r="AK84" s="2"/>
      <c r="AL84" s="3"/>
      <c r="AM84" s="2"/>
      <c r="AN84" s="3"/>
      <c r="AO84" s="3"/>
      <c r="AQ84" s="3"/>
      <c r="AS84" s="3"/>
      <c r="AU84" s="6"/>
      <c r="AV84" s="3"/>
      <c r="AW84" s="1"/>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row>
    <row r="85" spans="1:104" s="5" customFormat="1">
      <c r="A85" s="3"/>
      <c r="B85" s="2"/>
      <c r="C85" s="3"/>
      <c r="D85" s="3"/>
      <c r="E85" s="2"/>
      <c r="F85" s="2"/>
      <c r="G85" s="2"/>
      <c r="H85" s="2"/>
      <c r="I85" s="2"/>
      <c r="J85" s="3"/>
      <c r="K85" s="2"/>
      <c r="L85" s="3"/>
      <c r="M85" s="2"/>
      <c r="N85" s="2"/>
      <c r="O85" s="2"/>
      <c r="P85" s="2"/>
      <c r="Q85" s="2"/>
      <c r="R85" s="3"/>
      <c r="S85" s="3"/>
      <c r="T85" s="3"/>
      <c r="U85" s="3"/>
      <c r="V85" s="2"/>
      <c r="W85" s="2"/>
      <c r="X85" s="3"/>
      <c r="Y85" s="95"/>
      <c r="Z85" s="62"/>
      <c r="AA85" s="62"/>
      <c r="AB85" s="62"/>
      <c r="AC85" s="62"/>
      <c r="AD85" s="62"/>
      <c r="AE85" s="3"/>
      <c r="AF85" s="3"/>
      <c r="AG85" s="2"/>
      <c r="AH85" s="2"/>
      <c r="AI85" s="2"/>
      <c r="AJ85" s="3"/>
      <c r="AK85" s="2"/>
      <c r="AL85" s="3"/>
      <c r="AM85" s="2"/>
      <c r="AN85" s="3"/>
      <c r="AO85" s="3"/>
      <c r="AQ85" s="3"/>
      <c r="AS85" s="3"/>
      <c r="AU85" s="6"/>
      <c r="AV85" s="3"/>
      <c r="AW85" s="1"/>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row>
    <row r="86" spans="1:104" s="5" customFormat="1">
      <c r="A86" s="3"/>
      <c r="B86" s="2"/>
      <c r="C86" s="3"/>
      <c r="D86" s="3"/>
      <c r="E86" s="2"/>
      <c r="F86" s="2"/>
      <c r="G86" s="2"/>
      <c r="H86" s="2"/>
      <c r="I86" s="2"/>
      <c r="J86" s="3"/>
      <c r="K86" s="2"/>
      <c r="L86" s="3"/>
      <c r="M86" s="2"/>
      <c r="N86" s="2"/>
      <c r="O86" s="2"/>
      <c r="P86" s="2"/>
      <c r="Q86" s="2"/>
      <c r="R86" s="3"/>
      <c r="S86" s="3"/>
      <c r="T86" s="3"/>
      <c r="U86" s="3"/>
      <c r="V86" s="2"/>
      <c r="W86" s="2"/>
      <c r="X86" s="3"/>
      <c r="Y86" s="95"/>
      <c r="Z86" s="62"/>
      <c r="AA86" s="62"/>
      <c r="AB86" s="62"/>
      <c r="AC86" s="62"/>
      <c r="AD86" s="62"/>
      <c r="AE86" s="3"/>
      <c r="AF86" s="3"/>
      <c r="AG86" s="2"/>
      <c r="AH86" s="2"/>
      <c r="AI86" s="2"/>
      <c r="AJ86" s="3"/>
      <c r="AK86" s="2"/>
      <c r="AL86" s="3"/>
      <c r="AM86" s="2"/>
      <c r="AN86" s="3"/>
      <c r="AO86" s="3"/>
      <c r="AQ86" s="3"/>
      <c r="AS86" s="3"/>
      <c r="AU86" s="6"/>
      <c r="AV86" s="3"/>
      <c r="AW86" s="1"/>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row>
    <row r="87" spans="1:104" s="5" customFormat="1">
      <c r="A87" s="3"/>
      <c r="B87" s="2"/>
      <c r="C87" s="3"/>
      <c r="D87" s="3"/>
      <c r="E87" s="2"/>
      <c r="F87" s="2"/>
      <c r="G87" s="2"/>
      <c r="H87" s="2"/>
      <c r="I87" s="2"/>
      <c r="J87" s="3"/>
      <c r="K87" s="2"/>
      <c r="L87" s="3"/>
      <c r="M87" s="2"/>
      <c r="N87" s="2"/>
      <c r="O87" s="2"/>
      <c r="P87" s="2"/>
      <c r="Q87" s="2"/>
      <c r="R87" s="3"/>
      <c r="S87" s="3"/>
      <c r="T87" s="3"/>
      <c r="U87" s="3"/>
      <c r="V87" s="2"/>
      <c r="W87" s="2"/>
      <c r="X87" s="3"/>
      <c r="Y87" s="95"/>
      <c r="Z87" s="62"/>
      <c r="AA87" s="62"/>
      <c r="AB87" s="62"/>
      <c r="AC87" s="62"/>
      <c r="AD87" s="62"/>
      <c r="AE87" s="3"/>
      <c r="AF87" s="3"/>
      <c r="AG87" s="2"/>
      <c r="AH87" s="2"/>
      <c r="AI87" s="2"/>
      <c r="AJ87" s="3"/>
      <c r="AK87" s="2"/>
      <c r="AL87" s="3"/>
      <c r="AM87" s="2"/>
      <c r="AN87" s="3"/>
      <c r="AO87" s="3"/>
      <c r="AQ87" s="3"/>
      <c r="AS87" s="3"/>
      <c r="AU87" s="6"/>
      <c r="AV87" s="3"/>
      <c r="AW87" s="1"/>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row>
    <row r="88" spans="1:104" s="5" customFormat="1">
      <c r="A88" s="3"/>
      <c r="B88" s="2"/>
      <c r="C88" s="3"/>
      <c r="D88" s="3"/>
      <c r="E88" s="2"/>
      <c r="F88" s="2"/>
      <c r="G88" s="2"/>
      <c r="H88" s="2"/>
      <c r="I88" s="2"/>
      <c r="J88" s="3"/>
      <c r="K88" s="2"/>
      <c r="L88" s="3"/>
      <c r="M88" s="2"/>
      <c r="N88" s="2"/>
      <c r="O88" s="2"/>
      <c r="P88" s="2"/>
      <c r="Q88" s="2"/>
      <c r="R88" s="3"/>
      <c r="S88" s="3"/>
      <c r="T88" s="3"/>
      <c r="U88" s="3"/>
      <c r="V88" s="2"/>
      <c r="W88" s="2"/>
      <c r="X88" s="3"/>
      <c r="Y88" s="4"/>
      <c r="Z88" s="2"/>
      <c r="AA88" s="62"/>
      <c r="AB88" s="62"/>
      <c r="AC88" s="62"/>
      <c r="AD88" s="2"/>
      <c r="AE88" s="3"/>
      <c r="AF88" s="3"/>
      <c r="AG88" s="2"/>
      <c r="AH88" s="2"/>
      <c r="AI88" s="2"/>
      <c r="AJ88" s="3"/>
      <c r="AK88" s="2"/>
      <c r="AL88" s="3"/>
      <c r="AM88" s="2"/>
      <c r="AN88" s="3"/>
      <c r="AO88" s="3"/>
      <c r="AQ88" s="3"/>
      <c r="AS88" s="3"/>
      <c r="AU88" s="6"/>
      <c r="AV88" s="3"/>
      <c r="AW88" s="1"/>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row>
    <row r="89" spans="1:104" s="5" customFormat="1">
      <c r="A89" s="3"/>
      <c r="B89" s="2"/>
      <c r="C89" s="3"/>
      <c r="D89" s="3"/>
      <c r="E89" s="2"/>
      <c r="F89" s="2"/>
      <c r="G89" s="2"/>
      <c r="H89" s="2"/>
      <c r="I89" s="2"/>
      <c r="J89" s="3"/>
      <c r="K89" s="2"/>
      <c r="L89" s="3"/>
      <c r="M89" s="2"/>
      <c r="N89" s="2"/>
      <c r="O89" s="2"/>
      <c r="P89" s="2"/>
      <c r="Q89" s="2"/>
      <c r="R89" s="3"/>
      <c r="S89" s="3"/>
      <c r="T89" s="3"/>
      <c r="U89" s="3"/>
      <c r="V89" s="2"/>
      <c r="W89" s="2"/>
      <c r="X89" s="3"/>
      <c r="Y89" s="4"/>
      <c r="Z89" s="2"/>
      <c r="AA89" s="62"/>
      <c r="AB89" s="62"/>
      <c r="AC89" s="62"/>
      <c r="AD89" s="2"/>
      <c r="AE89" s="3"/>
      <c r="AF89" s="3"/>
      <c r="AG89" s="2"/>
      <c r="AH89" s="2"/>
      <c r="AI89" s="2"/>
      <c r="AJ89" s="3"/>
      <c r="AK89" s="2"/>
      <c r="AL89" s="3"/>
      <c r="AM89" s="2"/>
      <c r="AN89" s="3"/>
      <c r="AO89" s="3"/>
      <c r="AQ89" s="3"/>
      <c r="AS89" s="3"/>
      <c r="AU89" s="6"/>
      <c r="AV89" s="3"/>
      <c r="AW89" s="1"/>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row>
    <row r="90" spans="1:104" s="5" customFormat="1">
      <c r="A90" s="3"/>
      <c r="B90" s="2"/>
      <c r="C90" s="3"/>
      <c r="D90" s="3"/>
      <c r="E90" s="2"/>
      <c r="F90" s="2"/>
      <c r="G90" s="2"/>
      <c r="H90" s="2"/>
      <c r="I90" s="2"/>
      <c r="J90" s="3"/>
      <c r="K90" s="2"/>
      <c r="L90" s="3"/>
      <c r="M90" s="2"/>
      <c r="N90" s="2"/>
      <c r="O90" s="2"/>
      <c r="P90" s="2"/>
      <c r="Q90" s="2"/>
      <c r="R90" s="3"/>
      <c r="S90" s="3"/>
      <c r="T90" s="3"/>
      <c r="U90" s="3"/>
      <c r="V90" s="2"/>
      <c r="W90" s="2"/>
      <c r="X90" s="3"/>
      <c r="Y90" s="4"/>
      <c r="Z90" s="2"/>
      <c r="AA90" s="62"/>
      <c r="AB90" s="62"/>
      <c r="AC90" s="62"/>
      <c r="AD90" s="2"/>
      <c r="AE90" s="3"/>
      <c r="AF90" s="3"/>
      <c r="AG90" s="2"/>
      <c r="AH90" s="2"/>
      <c r="AI90" s="2"/>
      <c r="AJ90" s="3"/>
      <c r="AK90" s="2"/>
      <c r="AL90" s="3"/>
      <c r="AM90" s="2"/>
      <c r="AN90" s="3"/>
      <c r="AO90" s="3"/>
      <c r="AQ90" s="3"/>
      <c r="AS90" s="3"/>
      <c r="AU90" s="6"/>
      <c r="AV90" s="3"/>
      <c r="AW90" s="1"/>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row>
    <row r="91" spans="1:104" s="5" customFormat="1">
      <c r="A91" s="3"/>
      <c r="B91" s="2"/>
      <c r="C91" s="3"/>
      <c r="D91" s="3"/>
      <c r="E91" s="2"/>
      <c r="F91" s="2"/>
      <c r="G91" s="2"/>
      <c r="H91" s="2"/>
      <c r="I91" s="2"/>
      <c r="J91" s="3"/>
      <c r="K91" s="2"/>
      <c r="L91" s="3"/>
      <c r="M91" s="2"/>
      <c r="N91" s="2"/>
      <c r="O91" s="2"/>
      <c r="P91" s="2"/>
      <c r="Q91" s="2"/>
      <c r="R91" s="3"/>
      <c r="S91" s="3"/>
      <c r="T91" s="3"/>
      <c r="U91" s="3"/>
      <c r="V91" s="2"/>
      <c r="W91" s="2"/>
      <c r="X91" s="3"/>
      <c r="Y91" s="4"/>
      <c r="Z91" s="2"/>
      <c r="AA91" s="62"/>
      <c r="AB91" s="62"/>
      <c r="AC91" s="62"/>
      <c r="AD91" s="2"/>
      <c r="AE91" s="3"/>
      <c r="AF91" s="3"/>
      <c r="AG91" s="2"/>
      <c r="AH91" s="2"/>
      <c r="AI91" s="2"/>
      <c r="AJ91" s="3"/>
      <c r="AK91" s="2"/>
      <c r="AL91" s="3"/>
      <c r="AM91" s="2"/>
      <c r="AN91" s="3"/>
      <c r="AO91" s="3"/>
      <c r="AQ91" s="3"/>
      <c r="AS91" s="3"/>
      <c r="AU91" s="6"/>
      <c r="AV91" s="3"/>
      <c r="AW91" s="1"/>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row>
    <row r="92" spans="1:104" s="5" customFormat="1">
      <c r="A92" s="3"/>
      <c r="B92" s="2"/>
      <c r="C92" s="3"/>
      <c r="D92" s="3"/>
      <c r="E92" s="2"/>
      <c r="F92" s="2"/>
      <c r="G92" s="2"/>
      <c r="H92" s="2"/>
      <c r="I92" s="2"/>
      <c r="J92" s="3"/>
      <c r="K92" s="2"/>
      <c r="L92" s="3"/>
      <c r="M92" s="2"/>
      <c r="N92" s="2"/>
      <c r="O92" s="2"/>
      <c r="P92" s="2"/>
      <c r="Q92" s="2"/>
      <c r="R92" s="3"/>
      <c r="S92" s="3"/>
      <c r="T92" s="3"/>
      <c r="U92" s="3"/>
      <c r="V92" s="2"/>
      <c r="W92" s="2"/>
      <c r="X92" s="3"/>
      <c r="Y92" s="4"/>
      <c r="Z92" s="2"/>
      <c r="AA92" s="62"/>
      <c r="AB92" s="62"/>
      <c r="AC92" s="62"/>
      <c r="AD92" s="2"/>
      <c r="AE92" s="3"/>
      <c r="AF92" s="3"/>
      <c r="AG92" s="2"/>
      <c r="AH92" s="2"/>
      <c r="AI92" s="2"/>
      <c r="AJ92" s="3"/>
      <c r="AK92" s="2"/>
      <c r="AL92" s="3"/>
      <c r="AM92" s="2"/>
      <c r="AN92" s="3"/>
      <c r="AO92" s="3"/>
      <c r="AQ92" s="3"/>
      <c r="AS92" s="3"/>
      <c r="AU92" s="6"/>
      <c r="AV92" s="3"/>
      <c r="AW92" s="1"/>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row>
    <row r="93" spans="1:104">
      <c r="AA93" s="62"/>
      <c r="AB93" s="62"/>
      <c r="AC93" s="62"/>
    </row>
    <row r="95" spans="1:104">
      <c r="Y95" s="95"/>
      <c r="Z95" s="62"/>
      <c r="AA95" s="62"/>
      <c r="AB95" s="62"/>
      <c r="AC95" s="62"/>
      <c r="AD95" s="62"/>
    </row>
    <row r="96" spans="1:104">
      <c r="Y96" s="95"/>
      <c r="Z96" s="62"/>
      <c r="AA96" s="62"/>
      <c r="AB96" s="62"/>
      <c r="AC96" s="62"/>
      <c r="AD96" s="62"/>
    </row>
    <row r="97" spans="2:49">
      <c r="Y97" s="95"/>
      <c r="Z97" s="62"/>
      <c r="AA97" s="62"/>
      <c r="AB97" s="62"/>
      <c r="AC97" s="62"/>
      <c r="AD97" s="62"/>
    </row>
    <row r="99" spans="2:49">
      <c r="Y99" s="95"/>
      <c r="Z99" s="62"/>
      <c r="AA99" s="62"/>
      <c r="AB99" s="62"/>
      <c r="AC99" s="62"/>
      <c r="AD99" s="62"/>
    </row>
    <row r="100" spans="2:49">
      <c r="Y100" s="95"/>
      <c r="Z100" s="62"/>
      <c r="AA100" s="62"/>
      <c r="AB100" s="62"/>
      <c r="AC100" s="62"/>
      <c r="AD100" s="62"/>
    </row>
    <row r="101" spans="2:49">
      <c r="Y101" s="95"/>
      <c r="Z101" s="62"/>
      <c r="AA101" s="62"/>
      <c r="AB101" s="62"/>
      <c r="AC101" s="62"/>
      <c r="AD101" s="62"/>
    </row>
    <row r="102" spans="2:49">
      <c r="Y102" s="95"/>
      <c r="Z102" s="62"/>
      <c r="AA102" s="62"/>
      <c r="AB102" s="62"/>
      <c r="AC102" s="62"/>
      <c r="AD102" s="62"/>
    </row>
    <row r="103" spans="2:49">
      <c r="Y103" s="95"/>
      <c r="Z103" s="62"/>
      <c r="AA103" s="62"/>
      <c r="AB103" s="62"/>
      <c r="AC103" s="62"/>
      <c r="AD103" s="62"/>
    </row>
    <row r="104" spans="2:49">
      <c r="Y104" s="95"/>
      <c r="Z104" s="62"/>
      <c r="AA104" s="62"/>
      <c r="AB104" s="62"/>
      <c r="AC104" s="62"/>
      <c r="AD104" s="62"/>
    </row>
    <row r="105" spans="2:49">
      <c r="Y105" s="95"/>
      <c r="Z105" s="62"/>
      <c r="AA105" s="62"/>
      <c r="AB105" s="62"/>
      <c r="AC105" s="62"/>
      <c r="AD105" s="62"/>
      <c r="AU105" s="3"/>
      <c r="AW105" s="3"/>
    </row>
    <row r="106" spans="2:49">
      <c r="Y106" s="95"/>
      <c r="Z106" s="62"/>
      <c r="AA106" s="62"/>
      <c r="AB106" s="62"/>
      <c r="AC106" s="62"/>
      <c r="AD106" s="62"/>
      <c r="AU106" s="3"/>
      <c r="AW106" s="3"/>
    </row>
    <row r="107" spans="2:49">
      <c r="B107" s="3"/>
      <c r="E107" s="3"/>
      <c r="F107" s="3"/>
      <c r="G107" s="3"/>
      <c r="H107" s="3"/>
      <c r="I107" s="3"/>
      <c r="K107" s="3"/>
      <c r="M107" s="3"/>
      <c r="N107" s="3"/>
      <c r="O107" s="3"/>
      <c r="P107" s="3"/>
      <c r="Q107" s="3"/>
      <c r="V107" s="3"/>
      <c r="W107" s="3"/>
      <c r="Y107" s="95"/>
      <c r="Z107" s="62"/>
      <c r="AA107" s="62"/>
      <c r="AB107" s="62"/>
      <c r="AC107" s="62"/>
      <c r="AD107" s="62"/>
      <c r="AG107" s="3"/>
      <c r="AK107" s="3"/>
      <c r="AM107" s="3"/>
      <c r="AT107" s="137"/>
      <c r="AU107" s="3"/>
      <c r="AW107" s="3"/>
    </row>
    <row r="108" spans="2:49">
      <c r="B108" s="3"/>
      <c r="E108" s="3"/>
      <c r="F108" s="3"/>
      <c r="G108" s="3"/>
      <c r="H108" s="3"/>
      <c r="I108" s="3"/>
      <c r="K108" s="3"/>
      <c r="M108" s="3"/>
      <c r="N108" s="3"/>
      <c r="O108" s="3"/>
      <c r="P108" s="3"/>
      <c r="Q108" s="3"/>
      <c r="V108" s="3"/>
      <c r="W108" s="3"/>
      <c r="Y108" s="95"/>
      <c r="Z108" s="62"/>
      <c r="AA108" s="62"/>
      <c r="AB108" s="62"/>
      <c r="AC108" s="62"/>
      <c r="AD108" s="62"/>
      <c r="AG108" s="3"/>
      <c r="AK108" s="3"/>
      <c r="AM108" s="3"/>
      <c r="AT108" s="137"/>
      <c r="AU108" s="3"/>
      <c r="AW108" s="3"/>
    </row>
    <row r="109" spans="2:49">
      <c r="B109" s="3"/>
      <c r="E109" s="3"/>
      <c r="F109" s="3"/>
      <c r="G109" s="3"/>
      <c r="H109" s="3"/>
      <c r="I109" s="3"/>
      <c r="K109" s="3"/>
      <c r="M109" s="3"/>
      <c r="N109" s="3"/>
      <c r="O109" s="3"/>
      <c r="P109" s="3"/>
      <c r="Q109" s="3"/>
      <c r="V109" s="3"/>
      <c r="W109" s="3"/>
      <c r="Y109" s="95"/>
      <c r="Z109" s="62"/>
      <c r="AA109" s="62"/>
      <c r="AB109" s="62"/>
      <c r="AC109" s="62"/>
      <c r="AD109" s="62"/>
      <c r="AG109" s="3"/>
      <c r="AK109" s="3"/>
      <c r="AM109" s="3"/>
      <c r="AT109" s="137"/>
      <c r="AU109" s="3"/>
      <c r="AW109" s="3"/>
    </row>
    <row r="110" spans="2:49">
      <c r="B110" s="3"/>
      <c r="E110" s="3"/>
      <c r="F110" s="3"/>
      <c r="G110" s="3"/>
      <c r="H110" s="3"/>
      <c r="I110" s="3"/>
      <c r="K110" s="3"/>
      <c r="M110" s="3"/>
      <c r="N110" s="3"/>
      <c r="O110" s="3"/>
      <c r="P110" s="3"/>
      <c r="Q110" s="3"/>
      <c r="V110" s="3"/>
      <c r="W110" s="3"/>
      <c r="Y110" s="95"/>
      <c r="Z110" s="62"/>
      <c r="AA110" s="62"/>
      <c r="AB110" s="62"/>
      <c r="AC110" s="62"/>
      <c r="AD110" s="62"/>
      <c r="AG110" s="3"/>
      <c r="AK110" s="3"/>
      <c r="AM110" s="3"/>
      <c r="AT110" s="137"/>
      <c r="AU110" s="3"/>
      <c r="AW110" s="3"/>
    </row>
    <row r="111" spans="2:49">
      <c r="B111" s="3"/>
      <c r="E111" s="3"/>
      <c r="F111" s="3"/>
      <c r="G111" s="3"/>
      <c r="H111" s="3"/>
      <c r="I111" s="3"/>
      <c r="K111" s="3"/>
      <c r="M111" s="3"/>
      <c r="N111" s="3"/>
      <c r="O111" s="3"/>
      <c r="P111" s="3"/>
      <c r="Q111" s="3"/>
      <c r="V111" s="3"/>
      <c r="W111" s="3"/>
      <c r="AG111" s="3"/>
      <c r="AK111" s="3"/>
      <c r="AM111" s="3"/>
      <c r="AT111" s="137"/>
      <c r="AU111" s="3"/>
      <c r="AW111" s="3"/>
    </row>
    <row r="112" spans="2:49">
      <c r="B112" s="3"/>
      <c r="E112" s="3"/>
      <c r="F112" s="3"/>
      <c r="G112" s="3"/>
      <c r="H112" s="3"/>
      <c r="I112" s="3"/>
      <c r="K112" s="3"/>
      <c r="M112" s="3"/>
      <c r="N112" s="3"/>
      <c r="O112" s="3"/>
      <c r="P112" s="3"/>
      <c r="Q112" s="3"/>
      <c r="V112" s="3"/>
      <c r="W112" s="3"/>
      <c r="AG112" s="3"/>
      <c r="AK112" s="3"/>
      <c r="AM112" s="3"/>
      <c r="AT112" s="137"/>
      <c r="AU112" s="3"/>
      <c r="AW112" s="3"/>
    </row>
    <row r="113" spans="25:46" s="3" customFormat="1">
      <c r="Y113" s="4"/>
      <c r="Z113" s="2"/>
      <c r="AA113" s="62"/>
      <c r="AB113" s="62"/>
      <c r="AC113" s="62"/>
      <c r="AD113" s="2"/>
      <c r="AH113" s="2"/>
      <c r="AI113" s="2"/>
      <c r="AP113" s="5"/>
      <c r="AR113" s="5"/>
      <c r="AT113" s="137"/>
    </row>
    <row r="114" spans="25:46" s="3" customFormat="1">
      <c r="Y114" s="4"/>
      <c r="Z114" s="2"/>
      <c r="AA114" s="62"/>
      <c r="AB114" s="62"/>
      <c r="AC114" s="62"/>
      <c r="AD114" s="2"/>
      <c r="AH114" s="2"/>
      <c r="AI114" s="2"/>
      <c r="AP114" s="5"/>
      <c r="AR114" s="5"/>
      <c r="AT114" s="137"/>
    </row>
    <row r="115" spans="25:46" s="3" customFormat="1">
      <c r="Y115" s="4"/>
      <c r="Z115" s="2"/>
      <c r="AA115" s="62"/>
      <c r="AB115" s="62"/>
      <c r="AC115" s="62"/>
      <c r="AD115" s="2"/>
      <c r="AH115" s="2"/>
      <c r="AI115" s="2"/>
      <c r="AP115" s="5"/>
      <c r="AR115" s="5"/>
      <c r="AT115" s="137"/>
    </row>
    <row r="116" spans="25:46" s="3" customFormat="1">
      <c r="Y116" s="4"/>
      <c r="Z116" s="2"/>
      <c r="AA116" s="62"/>
      <c r="AB116" s="62"/>
      <c r="AC116" s="62"/>
      <c r="AD116" s="2"/>
      <c r="AH116" s="2"/>
      <c r="AI116" s="2"/>
      <c r="AP116" s="5"/>
      <c r="AR116" s="5"/>
      <c r="AT116" s="137"/>
    </row>
    <row r="117" spans="25:46" s="3" customFormat="1">
      <c r="Y117" s="4"/>
      <c r="Z117" s="2"/>
      <c r="AA117" s="2"/>
      <c r="AB117" s="2"/>
      <c r="AC117" s="2"/>
      <c r="AD117" s="2"/>
      <c r="AH117" s="2"/>
      <c r="AI117" s="2"/>
      <c r="AP117" s="5"/>
      <c r="AR117" s="5"/>
      <c r="AT117" s="137"/>
    </row>
    <row r="118" spans="25:46" s="3" customFormat="1">
      <c r="Y118" s="4"/>
      <c r="Z118" s="2"/>
      <c r="AA118" s="62"/>
      <c r="AB118" s="62"/>
      <c r="AC118" s="62"/>
      <c r="AD118" s="2"/>
      <c r="AH118" s="2"/>
      <c r="AI118" s="2"/>
      <c r="AP118" s="5"/>
      <c r="AR118" s="5"/>
      <c r="AT118" s="137"/>
    </row>
    <row r="119" spans="25:46" s="3" customFormat="1">
      <c r="Y119" s="4"/>
      <c r="Z119" s="2"/>
      <c r="AA119" s="2"/>
      <c r="AB119" s="2"/>
      <c r="AC119" s="2"/>
      <c r="AD119" s="2"/>
      <c r="AH119" s="2"/>
      <c r="AI119" s="2"/>
      <c r="AP119" s="5"/>
      <c r="AR119" s="5"/>
      <c r="AT119" s="137"/>
    </row>
    <row r="120" spans="25:46" s="3" customFormat="1">
      <c r="Y120" s="4"/>
      <c r="Z120" s="2"/>
      <c r="AA120" s="2"/>
      <c r="AB120" s="2"/>
      <c r="AC120" s="2"/>
      <c r="AD120" s="2"/>
      <c r="AH120" s="2"/>
      <c r="AI120" s="2"/>
      <c r="AP120" s="5"/>
      <c r="AR120" s="5"/>
      <c r="AT120" s="137"/>
    </row>
    <row r="121" spans="25:46" s="3" customFormat="1">
      <c r="Y121" s="4"/>
      <c r="Z121" s="2"/>
      <c r="AA121" s="62"/>
      <c r="AB121" s="62"/>
      <c r="AC121" s="62"/>
      <c r="AD121" s="2"/>
      <c r="AH121" s="2"/>
      <c r="AI121" s="2"/>
      <c r="AP121" s="5"/>
      <c r="AR121" s="5"/>
      <c r="AT121" s="137"/>
    </row>
    <row r="122" spans="25:46" s="3" customFormat="1">
      <c r="Y122" s="4"/>
      <c r="Z122" s="2"/>
      <c r="AA122" s="62"/>
      <c r="AB122" s="62"/>
      <c r="AC122" s="62"/>
      <c r="AD122" s="2"/>
      <c r="AH122" s="2"/>
      <c r="AI122" s="2"/>
      <c r="AP122" s="5"/>
      <c r="AR122" s="5"/>
      <c r="AT122" s="137"/>
    </row>
    <row r="123" spans="25:46" s="3" customFormat="1">
      <c r="Y123" s="4"/>
      <c r="Z123" s="2"/>
      <c r="AA123" s="62"/>
      <c r="AB123" s="62"/>
      <c r="AC123" s="62"/>
      <c r="AD123" s="2"/>
      <c r="AH123" s="2"/>
      <c r="AI123" s="2"/>
      <c r="AP123" s="5"/>
      <c r="AR123" s="5"/>
      <c r="AT123" s="137"/>
    </row>
    <row r="125" spans="25:46" s="3" customFormat="1">
      <c r="Y125" s="4"/>
      <c r="Z125" s="2"/>
      <c r="AA125" s="62"/>
      <c r="AB125" s="62"/>
      <c r="AC125" s="62"/>
      <c r="AD125" s="2"/>
      <c r="AH125" s="2"/>
      <c r="AI125" s="2"/>
      <c r="AP125" s="5"/>
      <c r="AR125" s="5"/>
      <c r="AT125" s="137"/>
    </row>
  </sheetData>
  <autoFilter ref="A9:AZ18" xr:uid="{00000000-0001-0000-0000-000000000000}">
    <sortState xmlns:xlrd2="http://schemas.microsoft.com/office/spreadsheetml/2017/richdata2" ref="A10:AZ18">
      <sortCondition ref="AB9:AB18"/>
    </sortState>
  </autoFilter>
  <mergeCells count="12">
    <mergeCell ref="AK7:AR7"/>
    <mergeCell ref="AT7:AW8"/>
    <mergeCell ref="AK8:AL8"/>
    <mergeCell ref="AM8:AN8"/>
    <mergeCell ref="AO8:AP8"/>
    <mergeCell ref="AQ8:AR8"/>
    <mergeCell ref="AF7:AI8"/>
    <mergeCell ref="A7:B8"/>
    <mergeCell ref="D7:K8"/>
    <mergeCell ref="M7:R8"/>
    <mergeCell ref="T7:V8"/>
    <mergeCell ref="Y7:AD8"/>
  </mergeCells>
  <conditionalFormatting sqref="AN10:AN49 AL10:AL83">
    <cfRule type="containsText" dxfId="0" priority="4" operator="containsText" text="n">
      <formula>NOT(ISERROR(SEARCH("n",AL10)))</formula>
    </cfRule>
  </conditionalFormatting>
  <hyperlinks>
    <hyperlink ref="A11" location="'FW nonmetal plant_WS'!D28" display="'FW nonmetal plant_WS'!D28" xr:uid="{B66B92AB-CA1D-2B44-9453-E2EF933F1E0B}"/>
    <hyperlink ref="A10" location="'FW nonmetal plant_WS'!D34" display="'FW nonmetal plant_WS'!D34" xr:uid="{99D3A910-8427-444E-BC22-469816894231}"/>
    <hyperlink ref="A16" location="'FW nonmetal plant_WS'!D115" display="'FW nonmetal plant_WS'!D115" xr:uid="{E4D0B375-7E04-CF40-944D-AEF7B07AE445}"/>
    <hyperlink ref="A15" location="'FW nonmetal plant_WS'!D118" display="'FW nonmetal plant_WS'!D118" xr:uid="{A04F651F-972A-6549-B40C-15C8811913C8}"/>
    <hyperlink ref="A14" location="'FW nonmetal plant_WS'!D148" display="'FW nonmetal plant_WS'!D148" xr:uid="{9D888A14-51AC-4443-8470-E8C88E5FE2BB}"/>
  </hyperlinks>
  <pageMargins left="0.23622047244094491" right="0.23622047244094491" top="0.74803149606299213" bottom="0.74803149606299213" header="0.31496062992125984" footer="0.31496062992125984"/>
  <pageSetup paperSize="8" scale="59" fitToWidth="2" fitToHeight="2" orientation="landscape" r:id="rId1"/>
  <headerFooter>
    <oddHeader>&amp;L&amp;A</oddHead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55A6-5210-6D4F-9674-4FA5E43D71B3}">
  <dimension ref="A2:D31"/>
  <sheetViews>
    <sheetView topLeftCell="A8" workbookViewId="0">
      <selection activeCell="B19" sqref="B19"/>
    </sheetView>
  </sheetViews>
  <sheetFormatPr defaultColWidth="11.42578125" defaultRowHeight="15"/>
  <cols>
    <col min="2" max="2" width="176.85546875" style="330" customWidth="1"/>
    <col min="3" max="3" width="12.7109375" style="327" bestFit="1" customWidth="1"/>
    <col min="4" max="4" width="13" customWidth="1"/>
  </cols>
  <sheetData>
    <row r="2" spans="1:4">
      <c r="A2" s="326" t="s">
        <v>549</v>
      </c>
      <c r="B2" s="329" t="s">
        <v>499</v>
      </c>
      <c r="C2" s="335" t="s">
        <v>552</v>
      </c>
      <c r="D2" s="334" t="s">
        <v>557</v>
      </c>
    </row>
    <row r="3" spans="1:4" ht="30">
      <c r="A3" s="328" t="s">
        <v>512</v>
      </c>
      <c r="B3" s="330" t="s">
        <v>511</v>
      </c>
    </row>
    <row r="4" spans="1:4">
      <c r="A4" s="327" t="s">
        <v>536</v>
      </c>
      <c r="B4" s="330" t="s">
        <v>535</v>
      </c>
    </row>
    <row r="5" spans="1:4">
      <c r="A5" s="327" t="s">
        <v>503</v>
      </c>
      <c r="B5" s="330" t="s">
        <v>502</v>
      </c>
    </row>
    <row r="6" spans="1:4" ht="30">
      <c r="A6" s="327" t="s">
        <v>518</v>
      </c>
      <c r="B6" s="330" t="s">
        <v>517</v>
      </c>
      <c r="C6" s="327" t="s">
        <v>553</v>
      </c>
      <c r="D6" t="s">
        <v>554</v>
      </c>
    </row>
    <row r="7" spans="1:4">
      <c r="A7" s="328" t="s">
        <v>543</v>
      </c>
      <c r="B7" s="331" t="s">
        <v>559</v>
      </c>
    </row>
    <row r="8" spans="1:4">
      <c r="A8" s="327" t="s">
        <v>501</v>
      </c>
      <c r="B8" s="330" t="s">
        <v>500</v>
      </c>
    </row>
    <row r="9" spans="1:4" ht="30">
      <c r="A9" s="327" t="s">
        <v>505</v>
      </c>
      <c r="B9" s="330" t="s">
        <v>504</v>
      </c>
    </row>
    <row r="10" spans="1:4" ht="30">
      <c r="A10" s="328" t="s">
        <v>534</v>
      </c>
      <c r="B10" s="330" t="s">
        <v>533</v>
      </c>
      <c r="C10" s="327" t="s">
        <v>553</v>
      </c>
      <c r="D10" t="s">
        <v>556</v>
      </c>
    </row>
    <row r="11" spans="1:4" ht="30">
      <c r="A11" s="328" t="s">
        <v>507</v>
      </c>
      <c r="B11" s="330" t="s">
        <v>506</v>
      </c>
      <c r="C11" s="327" t="s">
        <v>553</v>
      </c>
      <c r="D11" t="s">
        <v>556</v>
      </c>
    </row>
    <row r="12" spans="1:4" ht="30">
      <c r="A12" s="327" t="s">
        <v>516</v>
      </c>
      <c r="B12" s="330" t="s">
        <v>515</v>
      </c>
    </row>
    <row r="13" spans="1:4">
      <c r="A13" s="327" t="s">
        <v>540</v>
      </c>
      <c r="B13" s="331" t="s">
        <v>539</v>
      </c>
    </row>
    <row r="14" spans="1:4" ht="30">
      <c r="A14" s="327" t="s">
        <v>526</v>
      </c>
      <c r="B14" s="330" t="s">
        <v>525</v>
      </c>
    </row>
    <row r="15" spans="1:4">
      <c r="A15" s="327" t="s">
        <v>530</v>
      </c>
      <c r="B15" s="330" t="s">
        <v>529</v>
      </c>
    </row>
    <row r="16" spans="1:4" ht="30">
      <c r="A16" s="327" t="s">
        <v>544</v>
      </c>
      <c r="B16" s="330" t="s">
        <v>560</v>
      </c>
    </row>
    <row r="17" spans="1:4" ht="30">
      <c r="A17" s="327" t="s">
        <v>532</v>
      </c>
      <c r="B17" s="330" t="s">
        <v>531</v>
      </c>
    </row>
    <row r="18" spans="1:4" ht="26.25">
      <c r="A18" s="327" t="s">
        <v>538</v>
      </c>
      <c r="B18" s="331" t="s">
        <v>537</v>
      </c>
    </row>
    <row r="19" spans="1:4" ht="30">
      <c r="A19" s="327" t="s">
        <v>545</v>
      </c>
      <c r="B19" s="330" t="s">
        <v>558</v>
      </c>
    </row>
    <row r="20" spans="1:4" ht="30">
      <c r="A20" s="328" t="s">
        <v>522</v>
      </c>
      <c r="B20" s="330" t="s">
        <v>521</v>
      </c>
    </row>
    <row r="21" spans="1:4" ht="30">
      <c r="A21" s="327" t="s">
        <v>520</v>
      </c>
      <c r="B21" s="330" t="s">
        <v>519</v>
      </c>
    </row>
    <row r="22" spans="1:4" ht="26.25">
      <c r="A22" s="327" t="s">
        <v>542</v>
      </c>
      <c r="B22" s="331" t="s">
        <v>541</v>
      </c>
    </row>
    <row r="23" spans="1:4" ht="30">
      <c r="A23" s="327" t="s">
        <v>509</v>
      </c>
      <c r="B23" s="330" t="s">
        <v>508</v>
      </c>
    </row>
    <row r="24" spans="1:4" ht="30">
      <c r="A24" s="327" t="s">
        <v>547</v>
      </c>
      <c r="B24" s="330" t="s">
        <v>546</v>
      </c>
    </row>
    <row r="25" spans="1:4">
      <c r="A25" s="328" t="s">
        <v>514</v>
      </c>
      <c r="B25" s="330" t="s">
        <v>513</v>
      </c>
    </row>
    <row r="26" spans="1:4">
      <c r="A26" s="328" t="s">
        <v>524</v>
      </c>
      <c r="B26" s="330" t="s">
        <v>523</v>
      </c>
      <c r="C26" s="327" t="s">
        <v>553</v>
      </c>
      <c r="D26" t="s">
        <v>555</v>
      </c>
    </row>
    <row r="27" spans="1:4" ht="25.5">
      <c r="A27" s="328" t="s">
        <v>528</v>
      </c>
      <c r="B27" s="332" t="s">
        <v>527</v>
      </c>
    </row>
    <row r="28" spans="1:4">
      <c r="A28" s="328" t="s">
        <v>550</v>
      </c>
      <c r="B28" s="332" t="s">
        <v>551</v>
      </c>
      <c r="C28" s="327" t="s">
        <v>553</v>
      </c>
      <c r="D28" t="s">
        <v>554</v>
      </c>
    </row>
    <row r="29" spans="1:4" ht="17.100000000000001" customHeight="1">
      <c r="A29" s="328" t="s">
        <v>510</v>
      </c>
      <c r="B29" s="333" t="s">
        <v>548</v>
      </c>
    </row>
    <row r="30" spans="1:4">
      <c r="A30" s="327"/>
    </row>
    <row r="31" spans="1:4">
      <c r="A31" s="327"/>
    </row>
  </sheetData>
  <sortState xmlns:xlrd2="http://schemas.microsoft.com/office/spreadsheetml/2017/richdata2" ref="A3:B31">
    <sortCondition ref="A3:A3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A4F77836BB3D4E8942C3BA8310D952" ma:contentTypeVersion="15" ma:contentTypeDescription="Create a new document." ma:contentTypeScope="" ma:versionID="6e48aec5def834d40ec44ff6c92fbf08">
  <xsd:schema xmlns:xsd="http://www.w3.org/2001/XMLSchema" xmlns:xs="http://www.w3.org/2001/XMLSchema" xmlns:p="http://schemas.microsoft.com/office/2006/metadata/properties" xmlns:ns2="b98728ac-f998-415c-abee-6b046fb1441e" xmlns:ns3="81c01dc6-2c49-4730-b140-874c95cac377" xmlns:ns4="d869c146-c82e-4435-92e4-da91542262fd" targetNamespace="http://schemas.microsoft.com/office/2006/metadata/properties" ma:root="true" ma:fieldsID="987a2097c9261067d7968c54a9b0e15b" ns2:_="" ns3:_="" ns4:_="">
    <xsd:import namespace="b98728ac-f998-415c-abee-6b046fb1441e"/>
    <xsd:import namespace="81c01dc6-2c49-4730-b140-874c95cac377"/>
    <xsd:import namespace="d869c146-c82e-4435-92e4-da91542262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4:SharedWithUsers" minOccurs="0"/>
                <xsd:element ref="ns4:SharedWithDetails"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6b5be2-cf4e-43ec-8734-a0fb5251e776}" ma:internalName="TaxCatchAll" ma:showField="CatchAllData" ma:web="d869c146-c82e-4435-92e4-da91542262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8728ac-f998-415c-abee-6b046fb1441e">
      <Terms xmlns="http://schemas.microsoft.com/office/infopath/2007/PartnerControls"/>
    </lcf76f155ced4ddcb4097134ff3c332f>
    <TaxCatchAll xmlns="81c01dc6-2c49-4730-b140-874c95cac377" xsi:nil="true"/>
  </documentManagement>
</p:properties>
</file>

<file path=customXml/itemProps1.xml><?xml version="1.0" encoding="utf-8"?>
<ds:datastoreItem xmlns:ds="http://schemas.openxmlformats.org/officeDocument/2006/customXml" ds:itemID="{8A666431-3D03-4394-A53C-74963347A215}"/>
</file>

<file path=customXml/itemProps2.xml><?xml version="1.0" encoding="utf-8"?>
<ds:datastoreItem xmlns:ds="http://schemas.openxmlformats.org/officeDocument/2006/customXml" ds:itemID="{88F45C4F-9B66-4009-A42E-35BCBEFCD29A}"/>
</file>

<file path=customXml/itemProps3.xml><?xml version="1.0" encoding="utf-8"?>
<ds:datastoreItem xmlns:ds="http://schemas.openxmlformats.org/officeDocument/2006/customXml" ds:itemID="{67F60E74-EF1A-48B3-9DE9-FD1745B004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Nitrate - soft water</vt:lpstr>
      <vt:lpstr>Nitrate - moderately hard water</vt:lpstr>
      <vt:lpstr>Nitrate - hard water</vt:lpstr>
      <vt:lpstr>Nitrate - no hardness reported</vt:lpstr>
      <vt:lpstr>References</vt:lpstr>
      <vt:lpstr>'Nitrate - hard water'!Print_Area</vt:lpstr>
      <vt:lpstr>'Nitrate - moderately hard water'!Print_Area</vt:lpstr>
      <vt:lpstr>'Nitrate - no hardness reported'!Print_Area</vt:lpstr>
      <vt:lpstr>'Nitrate - soft water'!Print_Area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Nitrate in freshwater, Toxicant default guideline values for protecting aquatic ecosystems, data table</dc:title>
  <dc:creator>Department of Climate Change, Energy, the Environment and Water</dc:creator>
  <cp:lastModifiedBy>Durack, Bec</cp:lastModifiedBy>
  <dcterms:created xsi:type="dcterms:W3CDTF">2016-08-21T22:54:30Z</dcterms:created>
  <dcterms:modified xsi:type="dcterms:W3CDTF">2024-05-30T00:44:47Z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0x010100E3A4F77836BB3D4E8942C3BA8310D952</vt:lpwstr>
  </property>
</Properties>
</file>